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Обед вар 1" sheetId="1" r:id="rId1"/>
    <sheet name="Обед вап 2" sheetId="2" r:id="rId2"/>
  </sheets>
  <definedNames/>
  <calcPr fullCalcOnLoad="1"/>
</workbook>
</file>

<file path=xl/sharedStrings.xml><?xml version="1.0" encoding="utf-8"?>
<sst xmlns="http://schemas.openxmlformats.org/spreadsheetml/2006/main" count="1066" uniqueCount="184">
  <si>
    <t>Сахар</t>
  </si>
  <si>
    <t>ТК №</t>
  </si>
  <si>
    <t>Наименование блюд</t>
  </si>
  <si>
    <t>Выход блюда</t>
  </si>
  <si>
    <t>Наименование продуктов</t>
  </si>
  <si>
    <t>Белки</t>
  </si>
  <si>
    <t>Жиры</t>
  </si>
  <si>
    <t>Углеводы</t>
  </si>
  <si>
    <t>Калорийность</t>
  </si>
  <si>
    <t>Масло сливочное</t>
  </si>
  <si>
    <t>Хлеб пшеничный</t>
  </si>
  <si>
    <t>Итого</t>
  </si>
  <si>
    <t>Картофель</t>
  </si>
  <si>
    <t>Картофельное пюре</t>
  </si>
  <si>
    <t>сметана</t>
  </si>
  <si>
    <t>лук репчатый</t>
  </si>
  <si>
    <t>молоко</t>
  </si>
  <si>
    <t>мука пшеничная</t>
  </si>
  <si>
    <t>масло сливочное</t>
  </si>
  <si>
    <t>свекла</t>
  </si>
  <si>
    <t>крупа гречневая</t>
  </si>
  <si>
    <t>сахар</t>
  </si>
  <si>
    <t>крупа рисовая</t>
  </si>
  <si>
    <t>масло растительное</t>
  </si>
  <si>
    <t>хлеб пшеничный</t>
  </si>
  <si>
    <t>крупа пшенная</t>
  </si>
  <si>
    <t>Каша гречневая рассыпчатая</t>
  </si>
  <si>
    <t>Вес в граммах НЕТТО</t>
  </si>
  <si>
    <t>Вес в граммах БРУТТО</t>
  </si>
  <si>
    <t>обед</t>
  </si>
  <si>
    <t>сухофрукты</t>
  </si>
  <si>
    <t>Зелень</t>
  </si>
  <si>
    <t>огурцы маринован</t>
  </si>
  <si>
    <t>рис</t>
  </si>
  <si>
    <t>чеснок</t>
  </si>
  <si>
    <t>вода</t>
  </si>
  <si>
    <t>Вода</t>
  </si>
  <si>
    <t>масса п/ф-та</t>
  </si>
  <si>
    <t>с 01.09 по 31.10</t>
  </si>
  <si>
    <t>с 31.10 по 31.12</t>
  </si>
  <si>
    <t>с 31.12 по 28.02</t>
  </si>
  <si>
    <t>с 29.02 по 01.09</t>
  </si>
  <si>
    <t>томат паста</t>
  </si>
  <si>
    <t>говядина 1 кат</t>
  </si>
  <si>
    <t>Макароны отварные</t>
  </si>
  <si>
    <t xml:space="preserve">сахар </t>
  </si>
  <si>
    <t>макаронные изделия</t>
  </si>
  <si>
    <t>масса отварных макарон. изделий</t>
  </si>
  <si>
    <t>Выход блюда   в г</t>
  </si>
  <si>
    <t>Цена блюда руб.</t>
  </si>
  <si>
    <t>масса каши</t>
  </si>
  <si>
    <t>189</t>
  </si>
  <si>
    <t>Шницель из говядины</t>
  </si>
  <si>
    <t xml:space="preserve">говядина </t>
  </si>
  <si>
    <t>сухари панировочн</t>
  </si>
  <si>
    <t>масса готовых шниц</t>
  </si>
  <si>
    <t>Каша пшенная рассыпчатая</t>
  </si>
  <si>
    <t>курица 1 категории</t>
  </si>
  <si>
    <t>масса п/-ф/та</t>
  </si>
  <si>
    <t>масса готовых котлет</t>
  </si>
  <si>
    <t>80-5</t>
  </si>
  <si>
    <t>241</t>
  </si>
  <si>
    <t>202</t>
  </si>
  <si>
    <t xml:space="preserve">крупа рисовая </t>
  </si>
  <si>
    <t>масса рассыпчатого готового риса</t>
  </si>
  <si>
    <t>масса пассеровоного лука</t>
  </si>
  <si>
    <t>масса п-ф/та</t>
  </si>
  <si>
    <t>масса готовых тефтелей</t>
  </si>
  <si>
    <t>морковь</t>
  </si>
  <si>
    <t>лимонная кислота</t>
  </si>
  <si>
    <t>210</t>
  </si>
  <si>
    <t>курица</t>
  </si>
  <si>
    <t>отваная мякоть птицы</t>
  </si>
  <si>
    <t>лук ркпчатый</t>
  </si>
  <si>
    <t>томат-пюре</t>
  </si>
  <si>
    <t>сморковь</t>
  </si>
  <si>
    <t>172</t>
  </si>
  <si>
    <t>рыба минтай</t>
  </si>
  <si>
    <t>масса тушеной рыбы</t>
  </si>
  <si>
    <t>масса тушен овощей</t>
  </si>
  <si>
    <t>Рыба, тушенная в томате с овощами</t>
  </si>
  <si>
    <t>картофель</t>
  </si>
  <si>
    <t>45</t>
  </si>
  <si>
    <t xml:space="preserve">Морковь </t>
  </si>
  <si>
    <t>Лук репчатый</t>
  </si>
  <si>
    <t>Горох лущеный</t>
  </si>
  <si>
    <t>Масло растительное</t>
  </si>
  <si>
    <t xml:space="preserve">Суп картофельный с горохом </t>
  </si>
  <si>
    <t>222</t>
  </si>
  <si>
    <t>283</t>
  </si>
  <si>
    <t>смесь сухофруктов</t>
  </si>
  <si>
    <t>Компот из смеси сухофруктов</t>
  </si>
  <si>
    <t>Хлеб пшенино-ржаной</t>
  </si>
  <si>
    <t>114</t>
  </si>
  <si>
    <t>47</t>
  </si>
  <si>
    <t xml:space="preserve">Суп картофельный с макаронными изделями </t>
  </si>
  <si>
    <t>Макаронные изделия</t>
  </si>
  <si>
    <t>Компот из свежих фруктов</t>
  </si>
  <si>
    <t>лимонная к-та</t>
  </si>
  <si>
    <t>фрукты свежие</t>
  </si>
  <si>
    <t xml:space="preserve">молоко </t>
  </si>
  <si>
    <t>37</t>
  </si>
  <si>
    <t>Борщ с капустой белокачанной и картофелем</t>
  </si>
  <si>
    <t>Капуста свежая</t>
  </si>
  <si>
    <t>зелень</t>
  </si>
  <si>
    <t>крахмал картоф</t>
  </si>
  <si>
    <t xml:space="preserve">Вода </t>
  </si>
  <si>
    <t>277</t>
  </si>
  <si>
    <t>Кисель из сухофруктов</t>
  </si>
  <si>
    <t>56</t>
  </si>
  <si>
    <t>Суп лапша домашняя</t>
  </si>
  <si>
    <t>Лапша</t>
  </si>
  <si>
    <t>мука на подпыл</t>
  </si>
  <si>
    <t>соль</t>
  </si>
  <si>
    <t>яйцо</t>
  </si>
  <si>
    <t>масса сухой лапши</t>
  </si>
  <si>
    <t>масса вареной лапши</t>
  </si>
  <si>
    <t xml:space="preserve"> морковь</t>
  </si>
  <si>
    <t>бульон</t>
  </si>
  <si>
    <t>Биточки из птицы</t>
  </si>
  <si>
    <t>Рис отварной</t>
  </si>
  <si>
    <t>43</t>
  </si>
  <si>
    <t>Свекольник</t>
  </si>
  <si>
    <t>Соус томатный с овощами</t>
  </si>
  <si>
    <t>42</t>
  </si>
  <si>
    <t>Рассольник ленинградский</t>
  </si>
  <si>
    <t>44</t>
  </si>
  <si>
    <t>Суп из овощей</t>
  </si>
  <si>
    <t xml:space="preserve">капуста    </t>
  </si>
  <si>
    <t>горошек зеленый</t>
  </si>
  <si>
    <t>Биточки мясные из говялины</t>
  </si>
  <si>
    <t>масса готовых биточ</t>
  </si>
  <si>
    <t>Котлеты  из говялины</t>
  </si>
  <si>
    <t>1 день-Понедельник</t>
  </si>
  <si>
    <t>2 день- Вторник</t>
  </si>
  <si>
    <t>3 день- Среда</t>
  </si>
  <si>
    <t>4 день- Четверг</t>
  </si>
  <si>
    <t>5 день- Пятница</t>
  </si>
  <si>
    <t>6 день- Понедельник</t>
  </si>
  <si>
    <t>7 день- Вторник</t>
  </si>
  <si>
    <t>8 день- Среда</t>
  </si>
  <si>
    <t>9 день- Четвкрг</t>
  </si>
  <si>
    <t>10 день- Пятница</t>
  </si>
  <si>
    <t>115</t>
  </si>
  <si>
    <t>Салат из моркови</t>
  </si>
  <si>
    <t>60</t>
  </si>
  <si>
    <t>118</t>
  </si>
  <si>
    <t>Яблоко</t>
  </si>
  <si>
    <t>120</t>
  </si>
  <si>
    <t>Салат витаминный</t>
  </si>
  <si>
    <t>капуста свежая</t>
  </si>
  <si>
    <t>яблоки свежие</t>
  </si>
  <si>
    <t>вода для разведения</t>
  </si>
  <si>
    <t>100</t>
  </si>
  <si>
    <t>Салат из свежей белокачанной капусты</t>
  </si>
  <si>
    <t>8,68</t>
  </si>
  <si>
    <t>Соус молочный</t>
  </si>
  <si>
    <t>8 день-Среда</t>
  </si>
  <si>
    <t>7 день-Вторник</t>
  </si>
  <si>
    <t>6 день-Понедельник</t>
  </si>
  <si>
    <t>5 день-Пятница</t>
  </si>
  <si>
    <t>4 день-Четверг</t>
  </si>
  <si>
    <t>2 день-Вторник</t>
  </si>
  <si>
    <t>Примерное 10 дневное меню - раскладка (обеды) для общеобразовательных организаций самостоятельно организующие питание учащихся учащихся  Вариант 1</t>
  </si>
  <si>
    <t>95</t>
  </si>
  <si>
    <t>печень говяжья по строгановски</t>
  </si>
  <si>
    <t>печень</t>
  </si>
  <si>
    <t>иасса жарен печени</t>
  </si>
  <si>
    <t>соус сметанный</t>
  </si>
  <si>
    <t>9 день-Четверг</t>
  </si>
  <si>
    <t>Котлеты  припущенные из птицы</t>
  </si>
  <si>
    <t>Тефтели из говядины   с рисом</t>
  </si>
  <si>
    <t>Курица в томатном соусе</t>
  </si>
  <si>
    <t>Тефтели из говядины  с рисом</t>
  </si>
  <si>
    <t>Тефтели из говядины с рисом</t>
  </si>
  <si>
    <t>УТВЕРЖДАЮ:</t>
  </si>
  <si>
    <t>яблоко</t>
  </si>
  <si>
    <t xml:space="preserve">                         </t>
  </si>
  <si>
    <t xml:space="preserve">  </t>
  </si>
  <si>
    <t xml:space="preserve"> </t>
  </si>
  <si>
    <t>Директор МКОУ "СОШ а.Бесленей"</t>
  </si>
  <si>
    <t xml:space="preserve"> _______________И.Ш.Хатуов</t>
  </si>
  <si>
    <t>Примерное 10 дневное меню - раскладка (обеды) для  обучающихся 1-4 классов МКОУ "СОШ а.Бесленей . Вариант 2</t>
  </si>
  <si>
    <r>
      <t xml:space="preserve">                                            </t>
    </r>
    <r>
      <rPr>
        <sz val="10"/>
        <rFont val="Times New Roman"/>
        <family val="1"/>
      </rPr>
      <t>пр.№50 от 31.08.2020г.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</si>
</sst>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0.0000"/>
    <numFmt numFmtId="176" formatCode="0.000"/>
    <numFmt numFmtId="177" formatCode="#,##0.00000"/>
    <numFmt numFmtId="178" formatCode="#,##0.0000"/>
    <numFmt numFmtId="179" formatCode="#,##0.000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72" fontId="1" fillId="0" borderId="13" xfId="0" applyNumberFormat="1" applyFont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172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3" fontId="2" fillId="0" borderId="14" xfId="0" applyNumberFormat="1" applyFont="1" applyFill="1" applyBorder="1" applyAlignment="1">
      <alignment horizontal="left"/>
    </xf>
    <xf numFmtId="172" fontId="2" fillId="0" borderId="13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173" fontId="2" fillId="0" borderId="13" xfId="0" applyNumberFormat="1" applyFont="1" applyFill="1" applyBorder="1" applyAlignment="1">
      <alignment horizontal="left" wrapText="1"/>
    </xf>
    <xf numFmtId="49" fontId="5" fillId="3" borderId="12" xfId="0" applyNumberFormat="1" applyFont="1" applyFill="1" applyBorder="1" applyAlignment="1">
      <alignment horizontal="center" wrapText="1"/>
    </xf>
    <xf numFmtId="173" fontId="5" fillId="3" borderId="13" xfId="0" applyNumberFormat="1" applyFont="1" applyFill="1" applyBorder="1" applyAlignment="1">
      <alignment horizontal="center" wrapText="1"/>
    </xf>
    <xf numFmtId="1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 vertical="center"/>
    </xf>
    <xf numFmtId="173" fontId="5" fillId="3" borderId="13" xfId="0" applyNumberFormat="1" applyFont="1" applyFill="1" applyBorder="1" applyAlignment="1">
      <alignment horizontal="left"/>
    </xf>
    <xf numFmtId="173" fontId="5" fillId="3" borderId="13" xfId="0" applyNumberFormat="1" applyFont="1" applyFill="1" applyBorder="1" applyAlignment="1">
      <alignment horizontal="center"/>
    </xf>
    <xf numFmtId="172" fontId="5" fillId="3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horizontal="left"/>
    </xf>
    <xf numFmtId="173" fontId="2" fillId="0" borderId="13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3" fontId="2" fillId="0" borderId="14" xfId="0" applyNumberFormat="1" applyFont="1" applyFill="1" applyBorder="1" applyAlignment="1">
      <alignment horizontal="center"/>
    </xf>
    <xf numFmtId="173" fontId="2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72" fontId="2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73" fontId="2" fillId="0" borderId="13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3" fontId="2" fillId="0" borderId="13" xfId="0" applyNumberFormat="1" applyFont="1" applyFill="1" applyBorder="1" applyAlignment="1">
      <alignment horizontal="left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/>
    </xf>
    <xf numFmtId="172" fontId="5" fillId="3" borderId="13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wrapText="1"/>
    </xf>
    <xf numFmtId="173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left"/>
    </xf>
    <xf numFmtId="173" fontId="1" fillId="0" borderId="13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 vertical="center"/>
    </xf>
    <xf numFmtId="173" fontId="2" fillId="0" borderId="21" xfId="0" applyNumberFormat="1" applyFont="1" applyFill="1" applyBorder="1" applyAlignment="1">
      <alignment horizontal="center" vertical="center"/>
    </xf>
    <xf numFmtId="173" fontId="2" fillId="0" borderId="1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2"/>
  <sheetViews>
    <sheetView zoomScalePageLayoutView="0" workbookViewId="0" topLeftCell="A1">
      <selection activeCell="R391" sqref="R391"/>
    </sheetView>
  </sheetViews>
  <sheetFormatPr defaultColWidth="5.25390625" defaultRowHeight="12.75"/>
  <cols>
    <col min="1" max="1" width="4.875" style="23" customWidth="1"/>
    <col min="2" max="2" width="16.00390625" style="96" customWidth="1"/>
    <col min="3" max="3" width="5.625" style="97" customWidth="1"/>
    <col min="4" max="4" width="6.75390625" style="98" customWidth="1"/>
    <col min="5" max="5" width="16.25390625" style="99" customWidth="1"/>
    <col min="6" max="6" width="7.125" style="24" customWidth="1"/>
    <col min="7" max="7" width="7.25390625" style="24" customWidth="1"/>
    <col min="8" max="8" width="5.375" style="24" customWidth="1"/>
    <col min="9" max="9" width="5.25390625" style="24" customWidth="1"/>
    <col min="10" max="10" width="6.00390625" style="24" customWidth="1"/>
    <col min="11" max="11" width="7.625" style="24" customWidth="1"/>
    <col min="12" max="16384" width="5.25390625" style="25" customWidth="1"/>
  </cols>
  <sheetData>
    <row r="1" spans="2:10" ht="63.75" customHeight="1" thickBot="1">
      <c r="B1" s="202" t="s">
        <v>163</v>
      </c>
      <c r="C1" s="202"/>
      <c r="D1" s="202"/>
      <c r="E1" s="202"/>
      <c r="F1" s="202"/>
      <c r="G1" s="202"/>
      <c r="H1" s="202"/>
      <c r="I1" s="202"/>
      <c r="J1" s="202"/>
    </row>
    <row r="2" spans="1:11" ht="49.5" customHeight="1">
      <c r="A2" s="26" t="s">
        <v>1</v>
      </c>
      <c r="B2" s="27" t="s">
        <v>2</v>
      </c>
      <c r="C2" s="28" t="s">
        <v>48</v>
      </c>
      <c r="D2" s="29" t="s">
        <v>49</v>
      </c>
      <c r="E2" s="30" t="s">
        <v>4</v>
      </c>
      <c r="F2" s="27" t="s">
        <v>28</v>
      </c>
      <c r="G2" s="27" t="s">
        <v>27</v>
      </c>
      <c r="H2" s="31" t="s">
        <v>5</v>
      </c>
      <c r="I2" s="31" t="s">
        <v>6</v>
      </c>
      <c r="J2" s="27" t="s">
        <v>7</v>
      </c>
      <c r="K2" s="27" t="s">
        <v>8</v>
      </c>
    </row>
    <row r="3" spans="1:11" ht="24" customHeight="1">
      <c r="A3" s="32"/>
      <c r="B3" s="33" t="s">
        <v>133</v>
      </c>
      <c r="C3" s="34"/>
      <c r="D3" s="35"/>
      <c r="E3" s="36"/>
      <c r="F3" s="37"/>
      <c r="G3" s="37"/>
      <c r="H3" s="37"/>
      <c r="I3" s="37"/>
      <c r="J3" s="37"/>
      <c r="K3" s="37"/>
    </row>
    <row r="4" spans="1:11" ht="12" customHeight="1">
      <c r="A4" s="32"/>
      <c r="B4" s="38" t="s">
        <v>29</v>
      </c>
      <c r="C4" s="34"/>
      <c r="D4" s="35"/>
      <c r="E4" s="36"/>
      <c r="F4" s="37"/>
      <c r="G4" s="37"/>
      <c r="H4" s="37"/>
      <c r="I4" s="37"/>
      <c r="J4" s="37"/>
      <c r="K4" s="37"/>
    </row>
    <row r="5" spans="1:11" ht="12" customHeight="1" hidden="1">
      <c r="A5" s="196"/>
      <c r="B5" s="199"/>
      <c r="C5" s="155"/>
      <c r="D5" s="158"/>
      <c r="E5" s="36"/>
      <c r="F5" s="37"/>
      <c r="G5" s="37"/>
      <c r="H5" s="37"/>
      <c r="I5" s="37"/>
      <c r="J5" s="37"/>
      <c r="K5" s="37"/>
    </row>
    <row r="6" spans="1:11" ht="12" customHeight="1" hidden="1">
      <c r="A6" s="197"/>
      <c r="B6" s="200"/>
      <c r="C6" s="156"/>
      <c r="D6" s="159"/>
      <c r="E6" s="36"/>
      <c r="F6" s="37"/>
      <c r="G6" s="37"/>
      <c r="H6" s="37"/>
      <c r="I6" s="37"/>
      <c r="J6" s="37"/>
      <c r="K6" s="37"/>
    </row>
    <row r="7" spans="1:11" ht="12" customHeight="1" hidden="1">
      <c r="A7" s="197"/>
      <c r="B7" s="200"/>
      <c r="C7" s="156"/>
      <c r="D7" s="159"/>
      <c r="E7" s="36"/>
      <c r="F7" s="37"/>
      <c r="G7" s="37"/>
      <c r="H7" s="37"/>
      <c r="I7" s="37"/>
      <c r="J7" s="37"/>
      <c r="K7" s="37"/>
    </row>
    <row r="8" spans="1:11" ht="12" customHeight="1" hidden="1">
      <c r="A8" s="197"/>
      <c r="B8" s="200"/>
      <c r="C8" s="156"/>
      <c r="D8" s="159"/>
      <c r="E8" s="36"/>
      <c r="F8" s="37"/>
      <c r="G8" s="37"/>
      <c r="H8" s="37"/>
      <c r="I8" s="37"/>
      <c r="J8" s="37"/>
      <c r="K8" s="37"/>
    </row>
    <row r="9" spans="1:11" ht="12" customHeight="1" hidden="1">
      <c r="A9" s="197"/>
      <c r="B9" s="200"/>
      <c r="C9" s="156"/>
      <c r="D9" s="159"/>
      <c r="E9" s="36"/>
      <c r="F9" s="37"/>
      <c r="G9" s="37"/>
      <c r="H9" s="37"/>
      <c r="I9" s="37"/>
      <c r="J9" s="37"/>
      <c r="K9" s="37"/>
    </row>
    <row r="10" spans="1:11" ht="12" customHeight="1" hidden="1">
      <c r="A10" s="198"/>
      <c r="B10" s="201"/>
      <c r="C10" s="157"/>
      <c r="D10" s="160"/>
      <c r="E10" s="36"/>
      <c r="F10" s="37"/>
      <c r="G10" s="37"/>
      <c r="H10" s="37"/>
      <c r="I10" s="37"/>
      <c r="J10" s="37"/>
      <c r="K10" s="37"/>
    </row>
    <row r="11" spans="1:11" ht="11.25" customHeight="1">
      <c r="A11" s="166" t="s">
        <v>82</v>
      </c>
      <c r="B11" s="167" t="s">
        <v>87</v>
      </c>
      <c r="C11" s="143">
        <v>250</v>
      </c>
      <c r="D11" s="144">
        <v>5.72</v>
      </c>
      <c r="E11" s="19" t="s">
        <v>12</v>
      </c>
      <c r="F11" s="41"/>
      <c r="G11" s="41"/>
      <c r="H11" s="41">
        <v>2.34</v>
      </c>
      <c r="I11" s="41">
        <v>3.89</v>
      </c>
      <c r="J11" s="41">
        <v>13.61</v>
      </c>
      <c r="K11" s="41">
        <v>98.79</v>
      </c>
    </row>
    <row r="12" spans="1:11" ht="11.25" customHeight="1">
      <c r="A12" s="166"/>
      <c r="B12" s="167"/>
      <c r="C12" s="143"/>
      <c r="D12" s="144"/>
      <c r="E12" s="42" t="s">
        <v>38</v>
      </c>
      <c r="F12" s="41">
        <v>67.5</v>
      </c>
      <c r="G12" s="41">
        <v>50</v>
      </c>
      <c r="H12" s="41"/>
      <c r="I12" s="41"/>
      <c r="J12" s="41"/>
      <c r="K12" s="41"/>
    </row>
    <row r="13" spans="1:11" ht="11.25" customHeight="1">
      <c r="A13" s="166"/>
      <c r="B13" s="167"/>
      <c r="C13" s="143"/>
      <c r="D13" s="144"/>
      <c r="E13" s="42" t="s">
        <v>39</v>
      </c>
      <c r="F13" s="41">
        <v>71</v>
      </c>
      <c r="G13" s="41">
        <v>63</v>
      </c>
      <c r="H13" s="41"/>
      <c r="I13" s="41"/>
      <c r="J13" s="41"/>
      <c r="K13" s="41"/>
    </row>
    <row r="14" spans="1:11" ht="11.25" customHeight="1">
      <c r="A14" s="166"/>
      <c r="B14" s="167"/>
      <c r="C14" s="143"/>
      <c r="D14" s="144"/>
      <c r="E14" s="42" t="s">
        <v>40</v>
      </c>
      <c r="F14" s="41">
        <v>77</v>
      </c>
      <c r="G14" s="41">
        <v>63</v>
      </c>
      <c r="H14" s="41"/>
      <c r="I14" s="41"/>
      <c r="J14" s="41"/>
      <c r="K14" s="41"/>
    </row>
    <row r="15" spans="1:11" ht="11.25" customHeight="1">
      <c r="A15" s="166"/>
      <c r="B15" s="167"/>
      <c r="C15" s="143"/>
      <c r="D15" s="144"/>
      <c r="E15" s="42" t="s">
        <v>41</v>
      </c>
      <c r="F15" s="41">
        <v>83</v>
      </c>
      <c r="G15" s="41">
        <v>63</v>
      </c>
      <c r="H15" s="41"/>
      <c r="I15" s="41"/>
      <c r="J15" s="41"/>
      <c r="K15" s="41"/>
    </row>
    <row r="16" spans="1:11" ht="11.25" customHeight="1">
      <c r="A16" s="166"/>
      <c r="B16" s="167"/>
      <c r="C16" s="143"/>
      <c r="D16" s="144"/>
      <c r="E16" s="19" t="s">
        <v>83</v>
      </c>
      <c r="F16" s="41">
        <v>15.8</v>
      </c>
      <c r="G16" s="41">
        <v>12.5</v>
      </c>
      <c r="H16" s="41"/>
      <c r="I16" s="41"/>
      <c r="J16" s="41"/>
      <c r="K16" s="41"/>
    </row>
    <row r="17" spans="1:11" ht="11.25" customHeight="1">
      <c r="A17" s="166"/>
      <c r="B17" s="167"/>
      <c r="C17" s="143"/>
      <c r="D17" s="144"/>
      <c r="E17" s="19" t="s">
        <v>84</v>
      </c>
      <c r="F17" s="41">
        <v>12</v>
      </c>
      <c r="G17" s="41">
        <v>10</v>
      </c>
      <c r="H17" s="41"/>
      <c r="I17" s="41"/>
      <c r="J17" s="41"/>
      <c r="K17" s="41"/>
    </row>
    <row r="18" spans="1:11" ht="11.25" customHeight="1">
      <c r="A18" s="166"/>
      <c r="B18" s="167"/>
      <c r="C18" s="143"/>
      <c r="D18" s="144"/>
      <c r="E18" s="19" t="s">
        <v>85</v>
      </c>
      <c r="F18" s="41">
        <v>21.25</v>
      </c>
      <c r="G18" s="41">
        <v>20</v>
      </c>
      <c r="H18" s="41"/>
      <c r="I18" s="41"/>
      <c r="J18" s="41"/>
      <c r="K18" s="41"/>
    </row>
    <row r="19" spans="1:11" ht="11.25" customHeight="1">
      <c r="A19" s="166"/>
      <c r="B19" s="167"/>
      <c r="C19" s="143"/>
      <c r="D19" s="144"/>
      <c r="E19" s="19" t="s">
        <v>86</v>
      </c>
      <c r="F19" s="41">
        <v>5</v>
      </c>
      <c r="G19" s="41">
        <v>5</v>
      </c>
      <c r="H19" s="41"/>
      <c r="I19" s="41"/>
      <c r="J19" s="41"/>
      <c r="K19" s="41"/>
    </row>
    <row r="20" spans="1:11" ht="11.25" customHeight="1">
      <c r="A20" s="166"/>
      <c r="B20" s="167"/>
      <c r="C20" s="143"/>
      <c r="D20" s="144"/>
      <c r="E20" s="19" t="s">
        <v>36</v>
      </c>
      <c r="F20" s="41">
        <v>175</v>
      </c>
      <c r="G20" s="41">
        <v>175</v>
      </c>
      <c r="H20" s="41"/>
      <c r="I20" s="41"/>
      <c r="J20" s="41"/>
      <c r="K20" s="41"/>
    </row>
    <row r="21" spans="1:11" ht="11.25" customHeight="1">
      <c r="A21" s="166"/>
      <c r="B21" s="167"/>
      <c r="C21" s="143"/>
      <c r="D21" s="144"/>
      <c r="E21" s="20" t="s">
        <v>31</v>
      </c>
      <c r="F21" s="41">
        <v>2</v>
      </c>
      <c r="G21" s="41">
        <v>2</v>
      </c>
      <c r="H21" s="41"/>
      <c r="I21" s="41"/>
      <c r="J21" s="41"/>
      <c r="K21" s="41"/>
    </row>
    <row r="22" spans="1:11" ht="12.75" customHeight="1">
      <c r="A22" s="163">
        <v>209</v>
      </c>
      <c r="B22" s="128" t="s">
        <v>170</v>
      </c>
      <c r="C22" s="165" t="s">
        <v>60</v>
      </c>
      <c r="D22" s="203">
        <v>32.21</v>
      </c>
      <c r="E22" s="44" t="s">
        <v>57</v>
      </c>
      <c r="F22" s="45">
        <v>166</v>
      </c>
      <c r="G22" s="41">
        <v>59</v>
      </c>
      <c r="H22" s="41">
        <v>12.5</v>
      </c>
      <c r="I22" s="41">
        <v>14.2</v>
      </c>
      <c r="J22" s="41">
        <v>8.6</v>
      </c>
      <c r="K22" s="41">
        <v>212.7</v>
      </c>
    </row>
    <row r="23" spans="1:11" ht="12.75" customHeight="1">
      <c r="A23" s="163"/>
      <c r="B23" s="138"/>
      <c r="C23" s="138"/>
      <c r="D23" s="204"/>
      <c r="E23" s="44" t="s">
        <v>24</v>
      </c>
      <c r="F23" s="45">
        <v>15</v>
      </c>
      <c r="G23" s="49">
        <v>15</v>
      </c>
      <c r="H23" s="49"/>
      <c r="I23" s="41"/>
      <c r="J23" s="41"/>
      <c r="K23" s="41"/>
    </row>
    <row r="24" spans="1:11" ht="12.75" customHeight="1">
      <c r="A24" s="164"/>
      <c r="B24" s="122"/>
      <c r="C24" s="138"/>
      <c r="D24" s="204"/>
      <c r="E24" s="19" t="s">
        <v>100</v>
      </c>
      <c r="F24" s="41">
        <v>21</v>
      </c>
      <c r="G24" s="49">
        <v>21</v>
      </c>
      <c r="H24" s="49"/>
      <c r="I24" s="41"/>
      <c r="J24" s="41"/>
      <c r="K24" s="41"/>
    </row>
    <row r="25" spans="1:11" ht="12.75" customHeight="1">
      <c r="A25" s="164"/>
      <c r="B25" s="122"/>
      <c r="C25" s="122"/>
      <c r="D25" s="204"/>
      <c r="E25" s="84" t="s">
        <v>58</v>
      </c>
      <c r="F25" s="45"/>
      <c r="G25" s="50">
        <v>91</v>
      </c>
      <c r="H25" s="49"/>
      <c r="I25" s="41"/>
      <c r="J25" s="41"/>
      <c r="K25" s="41"/>
    </row>
    <row r="26" spans="1:11" ht="12.75" customHeight="1">
      <c r="A26" s="164"/>
      <c r="B26" s="122"/>
      <c r="C26" s="122"/>
      <c r="D26" s="204"/>
      <c r="E26" s="44" t="s">
        <v>59</v>
      </c>
      <c r="F26" s="45"/>
      <c r="G26" s="50">
        <v>80</v>
      </c>
      <c r="H26" s="49"/>
      <c r="I26" s="41"/>
      <c r="J26" s="41"/>
      <c r="K26" s="41"/>
    </row>
    <row r="27" spans="1:11" ht="12.75" customHeight="1">
      <c r="A27" s="164"/>
      <c r="B27" s="122"/>
      <c r="C27" s="122"/>
      <c r="D27" s="205"/>
      <c r="E27" s="44" t="s">
        <v>18</v>
      </c>
      <c r="F27" s="45">
        <v>5</v>
      </c>
      <c r="G27" s="50">
        <v>5</v>
      </c>
      <c r="H27" s="49"/>
      <c r="I27" s="41"/>
      <c r="J27" s="41"/>
      <c r="K27" s="41"/>
    </row>
    <row r="28" spans="1:11" ht="14.25" customHeight="1">
      <c r="A28" s="145" t="s">
        <v>88</v>
      </c>
      <c r="B28" s="147" t="s">
        <v>56</v>
      </c>
      <c r="C28" s="131">
        <v>150</v>
      </c>
      <c r="D28" s="134">
        <v>7.97</v>
      </c>
      <c r="E28" s="20" t="s">
        <v>25</v>
      </c>
      <c r="F28" s="41">
        <v>59</v>
      </c>
      <c r="G28" s="41">
        <v>59</v>
      </c>
      <c r="H28" s="41">
        <v>5.52</v>
      </c>
      <c r="I28" s="41">
        <v>5.29</v>
      </c>
      <c r="J28" s="41">
        <v>35.3</v>
      </c>
      <c r="K28" s="41">
        <v>211.1</v>
      </c>
    </row>
    <row r="29" spans="1:11" ht="21.75" customHeight="1">
      <c r="A29" s="146"/>
      <c r="B29" s="148"/>
      <c r="C29" s="132"/>
      <c r="D29" s="135"/>
      <c r="E29" s="20" t="s">
        <v>35</v>
      </c>
      <c r="F29" s="41">
        <v>104</v>
      </c>
      <c r="G29" s="41">
        <v>104</v>
      </c>
      <c r="H29" s="41"/>
      <c r="I29" s="41"/>
      <c r="J29" s="41"/>
      <c r="K29" s="41"/>
    </row>
    <row r="30" spans="1:11" ht="15" customHeight="1">
      <c r="A30" s="146"/>
      <c r="B30" s="148"/>
      <c r="C30" s="132"/>
      <c r="D30" s="135"/>
      <c r="E30" s="20" t="s">
        <v>50</v>
      </c>
      <c r="F30" s="41"/>
      <c r="G30" s="41">
        <v>144</v>
      </c>
      <c r="H30" s="41"/>
      <c r="I30" s="41"/>
      <c r="J30" s="41"/>
      <c r="K30" s="41"/>
    </row>
    <row r="31" spans="1:11" ht="15.75" customHeight="1">
      <c r="A31" s="146"/>
      <c r="B31" s="148"/>
      <c r="C31" s="132"/>
      <c r="D31" s="135"/>
      <c r="E31" s="20" t="s">
        <v>18</v>
      </c>
      <c r="F31" s="41">
        <v>7.5</v>
      </c>
      <c r="G31" s="41">
        <v>7.5</v>
      </c>
      <c r="H31" s="41"/>
      <c r="I31" s="41"/>
      <c r="J31" s="41"/>
      <c r="K31" s="41"/>
    </row>
    <row r="32" spans="1:11" ht="15.75" customHeight="1">
      <c r="A32" s="139">
        <v>463</v>
      </c>
      <c r="B32" s="128" t="s">
        <v>123</v>
      </c>
      <c r="C32" s="131">
        <v>30</v>
      </c>
      <c r="D32" s="144">
        <v>3.75</v>
      </c>
      <c r="E32" s="44" t="s">
        <v>17</v>
      </c>
      <c r="F32" s="41">
        <v>1.5</v>
      </c>
      <c r="G32" s="41">
        <v>1.5</v>
      </c>
      <c r="H32" s="41">
        <v>0.4</v>
      </c>
      <c r="I32" s="41">
        <v>1.2</v>
      </c>
      <c r="J32" s="41">
        <v>2.2</v>
      </c>
      <c r="K32" s="41">
        <v>21.5</v>
      </c>
    </row>
    <row r="33" spans="1:11" ht="15.75" customHeight="1">
      <c r="A33" s="140"/>
      <c r="B33" s="129"/>
      <c r="C33" s="132"/>
      <c r="D33" s="144"/>
      <c r="E33" s="44" t="s">
        <v>18</v>
      </c>
      <c r="F33" s="41">
        <v>2</v>
      </c>
      <c r="G33" s="41">
        <v>2</v>
      </c>
      <c r="H33" s="41"/>
      <c r="I33" s="41"/>
      <c r="J33" s="41"/>
      <c r="K33" s="41"/>
    </row>
    <row r="34" spans="1:11" ht="15.75" customHeight="1">
      <c r="A34" s="140"/>
      <c r="B34" s="129"/>
      <c r="C34" s="132"/>
      <c r="D34" s="144"/>
      <c r="E34" s="44" t="s">
        <v>42</v>
      </c>
      <c r="F34" s="41">
        <v>1.8</v>
      </c>
      <c r="G34" s="41">
        <v>1.8</v>
      </c>
      <c r="H34" s="41"/>
      <c r="I34" s="41"/>
      <c r="J34" s="41"/>
      <c r="K34" s="41"/>
    </row>
    <row r="35" spans="1:11" ht="15.75" customHeight="1">
      <c r="A35" s="140"/>
      <c r="B35" s="129"/>
      <c r="C35" s="132"/>
      <c r="D35" s="144"/>
      <c r="E35" s="44" t="s">
        <v>84</v>
      </c>
      <c r="F35" s="41">
        <v>1.4</v>
      </c>
      <c r="G35" s="41">
        <v>1.2</v>
      </c>
      <c r="H35" s="41"/>
      <c r="I35" s="41"/>
      <c r="J35" s="41"/>
      <c r="K35" s="41"/>
    </row>
    <row r="36" spans="1:11" ht="15.75" customHeight="1">
      <c r="A36" s="140"/>
      <c r="B36" s="129"/>
      <c r="C36" s="132"/>
      <c r="D36" s="144"/>
      <c r="E36" s="80" t="s">
        <v>83</v>
      </c>
      <c r="F36" s="41">
        <v>1.5</v>
      </c>
      <c r="G36" s="41">
        <v>1.2</v>
      </c>
      <c r="H36" s="41"/>
      <c r="I36" s="41"/>
      <c r="J36" s="41"/>
      <c r="K36" s="41"/>
    </row>
    <row r="37" spans="1:11" ht="15.75" customHeight="1">
      <c r="A37" s="140"/>
      <c r="B37" s="129"/>
      <c r="C37" s="132"/>
      <c r="D37" s="144"/>
      <c r="E37" s="44" t="s">
        <v>21</v>
      </c>
      <c r="F37" s="41">
        <v>0.3</v>
      </c>
      <c r="G37" s="41">
        <v>0.3</v>
      </c>
      <c r="H37" s="41"/>
      <c r="I37" s="41"/>
      <c r="J37" s="41"/>
      <c r="K37" s="41"/>
    </row>
    <row r="38" spans="1:11" ht="15.75" customHeight="1">
      <c r="A38" s="141"/>
      <c r="B38" s="130"/>
      <c r="C38" s="133"/>
      <c r="D38" s="144"/>
      <c r="E38" s="44" t="s">
        <v>35</v>
      </c>
      <c r="F38" s="41">
        <v>27</v>
      </c>
      <c r="G38" s="41">
        <v>27</v>
      </c>
      <c r="H38" s="41"/>
      <c r="I38" s="41"/>
      <c r="J38" s="41"/>
      <c r="K38" s="41"/>
    </row>
    <row r="39" spans="1:11" ht="15.75" customHeight="1">
      <c r="A39" s="142" t="s">
        <v>89</v>
      </c>
      <c r="B39" s="122" t="s">
        <v>91</v>
      </c>
      <c r="C39" s="143">
        <v>200</v>
      </c>
      <c r="D39" s="134">
        <v>3.85</v>
      </c>
      <c r="E39" s="47" t="s">
        <v>90</v>
      </c>
      <c r="F39" s="48">
        <v>25</v>
      </c>
      <c r="G39" s="48">
        <v>30.5</v>
      </c>
      <c r="H39" s="49">
        <v>0.56</v>
      </c>
      <c r="I39" s="41">
        <v>0</v>
      </c>
      <c r="J39" s="41">
        <v>27.89</v>
      </c>
      <c r="K39" s="41">
        <v>113.79</v>
      </c>
    </row>
    <row r="40" spans="1:11" ht="13.5" customHeight="1">
      <c r="A40" s="142"/>
      <c r="B40" s="122"/>
      <c r="C40" s="143"/>
      <c r="D40" s="135"/>
      <c r="E40" s="47" t="s">
        <v>21</v>
      </c>
      <c r="F40" s="48">
        <v>15</v>
      </c>
      <c r="G40" s="48">
        <v>15</v>
      </c>
      <c r="H40" s="49"/>
      <c r="I40" s="41"/>
      <c r="J40" s="41"/>
      <c r="K40" s="41"/>
    </row>
    <row r="41" spans="1:11" ht="13.5" customHeight="1">
      <c r="A41" s="142"/>
      <c r="B41" s="122"/>
      <c r="C41" s="143"/>
      <c r="D41" s="136"/>
      <c r="E41" s="42" t="s">
        <v>35</v>
      </c>
      <c r="F41" s="45">
        <v>190</v>
      </c>
      <c r="G41" s="50">
        <v>190</v>
      </c>
      <c r="H41" s="49"/>
      <c r="I41" s="41"/>
      <c r="J41" s="41"/>
      <c r="K41" s="41"/>
    </row>
    <row r="42" spans="1:11" ht="15.75" customHeight="1">
      <c r="A42" s="102" t="s">
        <v>143</v>
      </c>
      <c r="B42" s="51" t="s">
        <v>92</v>
      </c>
      <c r="C42" s="52">
        <v>30</v>
      </c>
      <c r="D42" s="40">
        <v>1.32</v>
      </c>
      <c r="E42" s="51" t="s">
        <v>92</v>
      </c>
      <c r="F42" s="51">
        <v>30</v>
      </c>
      <c r="G42" s="53">
        <v>30</v>
      </c>
      <c r="H42" s="49">
        <v>2</v>
      </c>
      <c r="I42" s="41">
        <v>0.4</v>
      </c>
      <c r="J42" s="41">
        <v>10</v>
      </c>
      <c r="K42" s="41">
        <v>52.2</v>
      </c>
    </row>
    <row r="43" spans="1:11" ht="15.75" customHeight="1">
      <c r="A43" s="54" t="s">
        <v>93</v>
      </c>
      <c r="B43" s="51" t="s">
        <v>10</v>
      </c>
      <c r="C43" s="52">
        <v>20</v>
      </c>
      <c r="D43" s="40">
        <v>0.84</v>
      </c>
      <c r="E43" s="55" t="s">
        <v>10</v>
      </c>
      <c r="F43" s="45">
        <v>20</v>
      </c>
      <c r="G43" s="50">
        <v>20</v>
      </c>
      <c r="H43" s="49">
        <v>1.5</v>
      </c>
      <c r="I43" s="41">
        <v>0.1</v>
      </c>
      <c r="J43" s="41">
        <v>9.9</v>
      </c>
      <c r="K43" s="41">
        <v>47</v>
      </c>
    </row>
    <row r="44" spans="1:11" s="63" customFormat="1" ht="15.75" customHeight="1">
      <c r="A44" s="56"/>
      <c r="B44" s="57" t="s">
        <v>11</v>
      </c>
      <c r="C44" s="58">
        <v>765</v>
      </c>
      <c r="D44" s="59">
        <f>D11+D22+D28+D32+D39+D42+D43</f>
        <v>55.660000000000004</v>
      </c>
      <c r="E44" s="60"/>
      <c r="F44" s="61">
        <f>F12+F16+F17+F18+F19+F21+F22+F23+F24+F27+F28+F31+F32+F33+F34+F35+F36+F37+F39+F40+F42+F43</f>
        <v>495.55</v>
      </c>
      <c r="G44" s="61">
        <f>G12+G16+G17+G18+G19+G21+G22+G23+G24+G27+G28+G31+G32+G33+G34+G35+G36+G37+G39+G40+G42+G43</f>
        <v>369.5</v>
      </c>
      <c r="H44" s="62">
        <f>H11+H22+H28+H32+H39+H42+H43</f>
        <v>24.819999999999997</v>
      </c>
      <c r="I44" s="62">
        <f>I11+I22+I28+I32+I39+I42+I43</f>
        <v>25.08</v>
      </c>
      <c r="J44" s="62">
        <f>J11+J22+J28+J32+J39+J42+J43</f>
        <v>107.5</v>
      </c>
      <c r="K44" s="62">
        <f>K11+K22+K28+K32+K39+K42+K43</f>
        <v>757.08</v>
      </c>
    </row>
    <row r="45" spans="1:11" s="70" customFormat="1" ht="15.75" customHeight="1">
      <c r="A45" s="64"/>
      <c r="B45" s="33" t="s">
        <v>162</v>
      </c>
      <c r="C45" s="65"/>
      <c r="D45" s="43"/>
      <c r="E45" s="66"/>
      <c r="F45" s="67"/>
      <c r="G45" s="68"/>
      <c r="H45" s="69"/>
      <c r="I45" s="69"/>
      <c r="J45" s="69"/>
      <c r="K45" s="69"/>
    </row>
    <row r="46" spans="1:11" ht="15.75" customHeight="1">
      <c r="A46" s="71"/>
      <c r="B46" s="38" t="s">
        <v>29</v>
      </c>
      <c r="C46" s="72"/>
      <c r="D46" s="73"/>
      <c r="E46" s="74"/>
      <c r="F46" s="75"/>
      <c r="G46" s="76"/>
      <c r="H46" s="77"/>
      <c r="I46" s="37"/>
      <c r="J46" s="37"/>
      <c r="K46" s="37"/>
    </row>
    <row r="47" spans="1:11" ht="16.5" customHeight="1">
      <c r="A47" s="145" t="s">
        <v>94</v>
      </c>
      <c r="B47" s="147" t="s">
        <v>95</v>
      </c>
      <c r="C47" s="131">
        <v>250</v>
      </c>
      <c r="D47" s="134">
        <v>5.5</v>
      </c>
      <c r="E47" s="42" t="s">
        <v>12</v>
      </c>
      <c r="F47" s="45"/>
      <c r="G47" s="45"/>
      <c r="H47" s="49">
        <v>2.83</v>
      </c>
      <c r="I47" s="41">
        <v>2.86</v>
      </c>
      <c r="J47" s="41">
        <v>21.76</v>
      </c>
      <c r="K47" s="41">
        <v>124.09</v>
      </c>
    </row>
    <row r="48" spans="1:11" ht="13.5" customHeight="1">
      <c r="A48" s="146"/>
      <c r="B48" s="148"/>
      <c r="C48" s="132"/>
      <c r="D48" s="135"/>
      <c r="E48" s="47" t="s">
        <v>38</v>
      </c>
      <c r="F48" s="45">
        <v>100</v>
      </c>
      <c r="G48" s="50">
        <v>75</v>
      </c>
      <c r="H48" s="41"/>
      <c r="I48" s="41"/>
      <c r="J48" s="41"/>
      <c r="K48" s="41"/>
    </row>
    <row r="49" spans="1:11" ht="13.5" customHeight="1">
      <c r="A49" s="146"/>
      <c r="B49" s="148"/>
      <c r="C49" s="132"/>
      <c r="D49" s="135"/>
      <c r="E49" s="47" t="s">
        <v>39</v>
      </c>
      <c r="F49" s="78">
        <v>107</v>
      </c>
      <c r="G49" s="79">
        <v>75</v>
      </c>
      <c r="H49" s="41"/>
      <c r="I49" s="41"/>
      <c r="J49" s="41"/>
      <c r="K49" s="41"/>
    </row>
    <row r="50" spans="1:11" ht="13.5" customHeight="1">
      <c r="A50" s="146"/>
      <c r="B50" s="148"/>
      <c r="C50" s="132"/>
      <c r="D50" s="135"/>
      <c r="E50" s="47" t="s">
        <v>40</v>
      </c>
      <c r="F50" s="78">
        <v>115</v>
      </c>
      <c r="G50" s="79">
        <v>75</v>
      </c>
      <c r="H50" s="41"/>
      <c r="I50" s="41"/>
      <c r="J50" s="41"/>
      <c r="K50" s="41"/>
    </row>
    <row r="51" spans="1:11" ht="13.5" customHeight="1">
      <c r="A51" s="146"/>
      <c r="B51" s="148"/>
      <c r="C51" s="132"/>
      <c r="D51" s="135"/>
      <c r="E51" s="47" t="s">
        <v>41</v>
      </c>
      <c r="F51" s="78">
        <v>125</v>
      </c>
      <c r="G51" s="79">
        <v>75</v>
      </c>
      <c r="H51" s="41"/>
      <c r="I51" s="41"/>
      <c r="J51" s="41"/>
      <c r="K51" s="41"/>
    </row>
    <row r="52" spans="1:11" ht="13.5" customHeight="1">
      <c r="A52" s="146"/>
      <c r="B52" s="148"/>
      <c r="C52" s="132"/>
      <c r="D52" s="135"/>
      <c r="E52" s="80" t="s">
        <v>83</v>
      </c>
      <c r="F52" s="78">
        <v>12.5</v>
      </c>
      <c r="G52" s="78">
        <v>10</v>
      </c>
      <c r="H52" s="41"/>
      <c r="I52" s="41"/>
      <c r="J52" s="41"/>
      <c r="K52" s="41"/>
    </row>
    <row r="53" spans="1:11" ht="13.5" customHeight="1">
      <c r="A53" s="146"/>
      <c r="B53" s="148"/>
      <c r="C53" s="132"/>
      <c r="D53" s="135"/>
      <c r="E53" s="20" t="s">
        <v>84</v>
      </c>
      <c r="F53" s="45">
        <v>12</v>
      </c>
      <c r="G53" s="45">
        <v>10</v>
      </c>
      <c r="H53" s="41"/>
      <c r="I53" s="41"/>
      <c r="J53" s="41"/>
      <c r="K53" s="41"/>
    </row>
    <row r="54" spans="1:11" ht="13.5" customHeight="1">
      <c r="A54" s="146"/>
      <c r="B54" s="148"/>
      <c r="C54" s="132"/>
      <c r="D54" s="135"/>
      <c r="E54" s="20" t="s">
        <v>86</v>
      </c>
      <c r="F54" s="45">
        <v>3.75</v>
      </c>
      <c r="G54" s="45">
        <v>3.75</v>
      </c>
      <c r="H54" s="41"/>
      <c r="I54" s="41"/>
      <c r="J54" s="41"/>
      <c r="K54" s="41"/>
    </row>
    <row r="55" spans="1:11" ht="13.5" customHeight="1">
      <c r="A55" s="146"/>
      <c r="B55" s="148"/>
      <c r="C55" s="132"/>
      <c r="D55" s="135"/>
      <c r="E55" s="20" t="s">
        <v>31</v>
      </c>
      <c r="F55" s="45">
        <v>2</v>
      </c>
      <c r="G55" s="45">
        <v>2</v>
      </c>
      <c r="H55" s="41"/>
      <c r="I55" s="41"/>
      <c r="J55" s="41"/>
      <c r="K55" s="41"/>
    </row>
    <row r="56" spans="1:11" ht="13.5" customHeight="1">
      <c r="A56" s="146"/>
      <c r="B56" s="148"/>
      <c r="C56" s="132"/>
      <c r="D56" s="135"/>
      <c r="E56" s="20" t="s">
        <v>96</v>
      </c>
      <c r="F56" s="45">
        <v>10</v>
      </c>
      <c r="G56" s="45">
        <v>10</v>
      </c>
      <c r="H56" s="81"/>
      <c r="I56" s="81"/>
      <c r="J56" s="81"/>
      <c r="K56" s="81"/>
    </row>
    <row r="57" spans="1:11" s="83" customFormat="1" ht="12.75" customHeight="1">
      <c r="A57" s="121" t="s">
        <v>51</v>
      </c>
      <c r="B57" s="122" t="s">
        <v>52</v>
      </c>
      <c r="C57" s="123">
        <v>80</v>
      </c>
      <c r="D57" s="124">
        <v>34.09</v>
      </c>
      <c r="E57" s="44" t="s">
        <v>53</v>
      </c>
      <c r="F57" s="45">
        <v>91</v>
      </c>
      <c r="G57" s="45">
        <v>68.5</v>
      </c>
      <c r="H57" s="46">
        <v>12.2</v>
      </c>
      <c r="I57" s="46">
        <v>13.39</v>
      </c>
      <c r="J57" s="46">
        <v>6.56</v>
      </c>
      <c r="K57" s="46">
        <v>202</v>
      </c>
    </row>
    <row r="58" spans="1:11" s="83" customFormat="1" ht="15" customHeight="1">
      <c r="A58" s="121"/>
      <c r="B58" s="122"/>
      <c r="C58" s="123"/>
      <c r="D58" s="124"/>
      <c r="E58" s="44" t="s">
        <v>24</v>
      </c>
      <c r="F58" s="45">
        <v>15</v>
      </c>
      <c r="G58" s="45">
        <v>15</v>
      </c>
      <c r="H58" s="41"/>
      <c r="I58" s="41"/>
      <c r="J58" s="41"/>
      <c r="K58" s="41"/>
    </row>
    <row r="59" spans="1:11" s="83" customFormat="1" ht="15" customHeight="1">
      <c r="A59" s="121"/>
      <c r="B59" s="122"/>
      <c r="C59" s="123"/>
      <c r="D59" s="124"/>
      <c r="E59" s="44" t="s">
        <v>54</v>
      </c>
      <c r="F59" s="45">
        <v>8.5</v>
      </c>
      <c r="G59" s="45">
        <v>8.5</v>
      </c>
      <c r="H59" s="46"/>
      <c r="I59" s="46"/>
      <c r="J59" s="46"/>
      <c r="K59" s="46"/>
    </row>
    <row r="60" spans="1:11" s="83" customFormat="1" ht="15" customHeight="1">
      <c r="A60" s="121"/>
      <c r="B60" s="122"/>
      <c r="C60" s="123"/>
      <c r="D60" s="124"/>
      <c r="E60" s="44" t="s">
        <v>16</v>
      </c>
      <c r="F60" s="45">
        <v>16</v>
      </c>
      <c r="G60" s="45">
        <v>16</v>
      </c>
      <c r="H60" s="46"/>
      <c r="I60" s="46"/>
      <c r="J60" s="46"/>
      <c r="K60" s="46"/>
    </row>
    <row r="61" spans="1:11" s="83" customFormat="1" ht="12.75">
      <c r="A61" s="121"/>
      <c r="B61" s="122"/>
      <c r="C61" s="123"/>
      <c r="D61" s="124"/>
      <c r="E61" s="42" t="s">
        <v>37</v>
      </c>
      <c r="F61" s="45"/>
      <c r="G61" s="45">
        <v>99</v>
      </c>
      <c r="H61" s="41"/>
      <c r="I61" s="41"/>
      <c r="J61" s="41"/>
      <c r="K61" s="41"/>
    </row>
    <row r="62" spans="1:11" s="83" customFormat="1" ht="12.75">
      <c r="A62" s="121"/>
      <c r="B62" s="122"/>
      <c r="C62" s="123"/>
      <c r="D62" s="124"/>
      <c r="E62" s="42" t="s">
        <v>18</v>
      </c>
      <c r="F62" s="45">
        <v>5</v>
      </c>
      <c r="G62" s="45">
        <v>5</v>
      </c>
      <c r="H62" s="41"/>
      <c r="I62" s="41"/>
      <c r="J62" s="41"/>
      <c r="K62" s="41"/>
    </row>
    <row r="63" spans="1:11" s="83" customFormat="1" ht="12.75">
      <c r="A63" s="121"/>
      <c r="B63" s="122"/>
      <c r="C63" s="123"/>
      <c r="D63" s="124"/>
      <c r="E63" s="42" t="s">
        <v>55</v>
      </c>
      <c r="F63" s="45"/>
      <c r="G63" s="45">
        <v>80</v>
      </c>
      <c r="H63" s="41"/>
      <c r="I63" s="41"/>
      <c r="J63" s="41"/>
      <c r="K63" s="41"/>
    </row>
    <row r="64" spans="1:11" s="83" customFormat="1" ht="12" customHeight="1">
      <c r="A64" s="137">
        <v>219</v>
      </c>
      <c r="B64" s="138" t="s">
        <v>26</v>
      </c>
      <c r="C64" s="137">
        <v>150</v>
      </c>
      <c r="D64" s="134">
        <v>7.89</v>
      </c>
      <c r="E64" s="19" t="s">
        <v>20</v>
      </c>
      <c r="F64" s="41">
        <v>69</v>
      </c>
      <c r="G64" s="41">
        <v>69</v>
      </c>
      <c r="H64" s="41">
        <v>8.73</v>
      </c>
      <c r="I64" s="41">
        <v>5.43</v>
      </c>
      <c r="J64" s="41">
        <v>45</v>
      </c>
      <c r="K64" s="41">
        <v>263.8</v>
      </c>
    </row>
    <row r="65" spans="1:11" s="83" customFormat="1" ht="12" customHeight="1">
      <c r="A65" s="137"/>
      <c r="B65" s="138"/>
      <c r="C65" s="137"/>
      <c r="D65" s="135"/>
      <c r="E65" s="19" t="s">
        <v>35</v>
      </c>
      <c r="F65" s="41">
        <v>102</v>
      </c>
      <c r="G65" s="41">
        <v>102</v>
      </c>
      <c r="H65" s="41"/>
      <c r="I65" s="41"/>
      <c r="J65" s="41"/>
      <c r="K65" s="41"/>
    </row>
    <row r="66" spans="1:11" s="83" customFormat="1" ht="12" customHeight="1">
      <c r="A66" s="137"/>
      <c r="B66" s="138"/>
      <c r="C66" s="137"/>
      <c r="D66" s="135"/>
      <c r="E66" s="86" t="s">
        <v>50</v>
      </c>
      <c r="F66" s="41"/>
      <c r="G66" s="41">
        <v>144</v>
      </c>
      <c r="H66" s="41"/>
      <c r="I66" s="41"/>
      <c r="J66" s="41"/>
      <c r="K66" s="41"/>
    </row>
    <row r="67" spans="1:11" s="83" customFormat="1" ht="12" customHeight="1">
      <c r="A67" s="137"/>
      <c r="B67" s="138"/>
      <c r="C67" s="137"/>
      <c r="D67" s="136"/>
      <c r="E67" s="87" t="s">
        <v>18</v>
      </c>
      <c r="F67" s="41">
        <v>6.8</v>
      </c>
      <c r="G67" s="41">
        <v>6.8</v>
      </c>
      <c r="H67" s="41"/>
      <c r="I67" s="41"/>
      <c r="J67" s="41"/>
      <c r="K67" s="41"/>
    </row>
    <row r="68" spans="1:11" s="83" customFormat="1" ht="12" customHeight="1">
      <c r="A68" s="139">
        <v>463</v>
      </c>
      <c r="B68" s="128" t="s">
        <v>123</v>
      </c>
      <c r="C68" s="131">
        <v>20</v>
      </c>
      <c r="D68" s="144">
        <v>2.5</v>
      </c>
      <c r="E68" s="44" t="s">
        <v>17</v>
      </c>
      <c r="F68" s="41">
        <v>1.5</v>
      </c>
      <c r="G68" s="41">
        <v>1.5</v>
      </c>
      <c r="H68" s="41">
        <v>0.4</v>
      </c>
      <c r="I68" s="41">
        <v>1.2</v>
      </c>
      <c r="J68" s="41">
        <v>2.2</v>
      </c>
      <c r="K68" s="41">
        <v>21.5</v>
      </c>
    </row>
    <row r="69" spans="1:11" s="83" customFormat="1" ht="12" customHeight="1">
      <c r="A69" s="140"/>
      <c r="B69" s="129"/>
      <c r="C69" s="132"/>
      <c r="D69" s="144"/>
      <c r="E69" s="44" t="s">
        <v>18</v>
      </c>
      <c r="F69" s="41">
        <v>2</v>
      </c>
      <c r="G69" s="41">
        <v>2</v>
      </c>
      <c r="H69" s="41"/>
      <c r="I69" s="41"/>
      <c r="J69" s="41"/>
      <c r="K69" s="41"/>
    </row>
    <row r="70" spans="1:11" s="83" customFormat="1" ht="12" customHeight="1">
      <c r="A70" s="140"/>
      <c r="B70" s="129"/>
      <c r="C70" s="132"/>
      <c r="D70" s="144"/>
      <c r="E70" s="44" t="s">
        <v>42</v>
      </c>
      <c r="F70" s="41">
        <v>1.8</v>
      </c>
      <c r="G70" s="41">
        <v>1.8</v>
      </c>
      <c r="H70" s="41"/>
      <c r="I70" s="41"/>
      <c r="J70" s="41"/>
      <c r="K70" s="41"/>
    </row>
    <row r="71" spans="1:11" s="83" customFormat="1" ht="12" customHeight="1">
      <c r="A71" s="140"/>
      <c r="B71" s="129"/>
      <c r="C71" s="132"/>
      <c r="D71" s="144"/>
      <c r="E71" s="44" t="s">
        <v>84</v>
      </c>
      <c r="F71" s="41">
        <v>1.4</v>
      </c>
      <c r="G71" s="41">
        <v>1.2</v>
      </c>
      <c r="H71" s="41"/>
      <c r="I71" s="41"/>
      <c r="J71" s="41"/>
      <c r="K71" s="41"/>
    </row>
    <row r="72" spans="1:11" s="83" customFormat="1" ht="12" customHeight="1">
      <c r="A72" s="140"/>
      <c r="B72" s="129"/>
      <c r="C72" s="132"/>
      <c r="D72" s="144"/>
      <c r="E72" s="80" t="s">
        <v>83</v>
      </c>
      <c r="F72" s="41">
        <v>1.5</v>
      </c>
      <c r="G72" s="41">
        <v>1.2</v>
      </c>
      <c r="H72" s="41"/>
      <c r="I72" s="41"/>
      <c r="J72" s="41"/>
      <c r="K72" s="41"/>
    </row>
    <row r="73" spans="1:11" s="83" customFormat="1" ht="12" customHeight="1">
      <c r="A73" s="140"/>
      <c r="B73" s="129"/>
      <c r="C73" s="132"/>
      <c r="D73" s="144"/>
      <c r="E73" s="44" t="s">
        <v>21</v>
      </c>
      <c r="F73" s="41">
        <v>0.3</v>
      </c>
      <c r="G73" s="41">
        <v>0.3</v>
      </c>
      <c r="H73" s="41"/>
      <c r="I73" s="41"/>
      <c r="J73" s="41"/>
      <c r="K73" s="41"/>
    </row>
    <row r="74" spans="1:11" s="83" customFormat="1" ht="12" customHeight="1">
      <c r="A74" s="141"/>
      <c r="B74" s="130"/>
      <c r="C74" s="133"/>
      <c r="D74" s="144"/>
      <c r="E74" s="44" t="s">
        <v>35</v>
      </c>
      <c r="F74" s="41">
        <v>27</v>
      </c>
      <c r="G74" s="41">
        <v>27</v>
      </c>
      <c r="H74" s="41"/>
      <c r="I74" s="41"/>
      <c r="J74" s="41"/>
      <c r="K74" s="41"/>
    </row>
    <row r="75" spans="1:11" s="83" customFormat="1" ht="14.25" customHeight="1">
      <c r="A75" s="125">
        <v>282</v>
      </c>
      <c r="B75" s="128" t="s">
        <v>97</v>
      </c>
      <c r="C75" s="131">
        <v>200</v>
      </c>
      <c r="D75" s="134">
        <v>4.29</v>
      </c>
      <c r="E75" s="19" t="s">
        <v>0</v>
      </c>
      <c r="F75" s="41">
        <v>15</v>
      </c>
      <c r="G75" s="41">
        <v>15</v>
      </c>
      <c r="H75" s="41">
        <v>0.5</v>
      </c>
      <c r="I75" s="41">
        <v>0.2</v>
      </c>
      <c r="J75" s="41">
        <v>23.1</v>
      </c>
      <c r="K75" s="41">
        <v>96</v>
      </c>
    </row>
    <row r="76" spans="1:11" s="83" customFormat="1" ht="14.25" customHeight="1">
      <c r="A76" s="126"/>
      <c r="B76" s="129"/>
      <c r="C76" s="132"/>
      <c r="D76" s="135"/>
      <c r="E76" s="19" t="s">
        <v>98</v>
      </c>
      <c r="F76" s="41">
        <v>0.2</v>
      </c>
      <c r="G76" s="41">
        <v>0.2</v>
      </c>
      <c r="H76" s="41"/>
      <c r="I76" s="41"/>
      <c r="J76" s="41"/>
      <c r="K76" s="41"/>
    </row>
    <row r="77" spans="1:11" s="83" customFormat="1" ht="14.25" customHeight="1">
      <c r="A77" s="126"/>
      <c r="B77" s="129"/>
      <c r="C77" s="132"/>
      <c r="D77" s="135"/>
      <c r="E77" s="19" t="s">
        <v>99</v>
      </c>
      <c r="F77" s="41">
        <v>42.2</v>
      </c>
      <c r="G77" s="41">
        <v>40</v>
      </c>
      <c r="H77" s="41"/>
      <c r="I77" s="41"/>
      <c r="J77" s="41"/>
      <c r="K77" s="41"/>
    </row>
    <row r="78" spans="1:11" s="83" customFormat="1" ht="14.25" customHeight="1">
      <c r="A78" s="127"/>
      <c r="B78" s="130"/>
      <c r="C78" s="133"/>
      <c r="D78" s="136"/>
      <c r="E78" s="19" t="s">
        <v>35</v>
      </c>
      <c r="F78" s="41">
        <v>162</v>
      </c>
      <c r="G78" s="41">
        <v>162</v>
      </c>
      <c r="H78" s="41"/>
      <c r="I78" s="41"/>
      <c r="J78" s="41"/>
      <c r="K78" s="41"/>
    </row>
    <row r="79" spans="1:11" s="83" customFormat="1" ht="14.25" customHeight="1">
      <c r="A79" s="102" t="s">
        <v>143</v>
      </c>
      <c r="B79" s="51" t="s">
        <v>92</v>
      </c>
      <c r="C79" s="52">
        <v>30</v>
      </c>
      <c r="D79" s="40">
        <v>1.32</v>
      </c>
      <c r="E79" s="51" t="s">
        <v>92</v>
      </c>
      <c r="F79" s="51">
        <v>30</v>
      </c>
      <c r="G79" s="53">
        <v>30</v>
      </c>
      <c r="H79" s="49">
        <v>2</v>
      </c>
      <c r="I79" s="41">
        <v>0.4</v>
      </c>
      <c r="J79" s="41">
        <v>10</v>
      </c>
      <c r="K79" s="41">
        <v>52.2</v>
      </c>
    </row>
    <row r="80" spans="1:11" s="83" customFormat="1" ht="14.25" customHeight="1">
      <c r="A80" s="54" t="s">
        <v>93</v>
      </c>
      <c r="B80" s="51" t="s">
        <v>10</v>
      </c>
      <c r="C80" s="52">
        <v>20</v>
      </c>
      <c r="D80" s="40">
        <v>0.84</v>
      </c>
      <c r="E80" s="55" t="s">
        <v>10</v>
      </c>
      <c r="F80" s="45">
        <v>20</v>
      </c>
      <c r="G80" s="50">
        <v>20</v>
      </c>
      <c r="H80" s="49">
        <v>1.5</v>
      </c>
      <c r="I80" s="41">
        <v>0.1</v>
      </c>
      <c r="J80" s="41">
        <v>9.9</v>
      </c>
      <c r="K80" s="41">
        <v>47</v>
      </c>
    </row>
    <row r="81" spans="1:11" ht="13.5" customHeight="1">
      <c r="A81" s="56"/>
      <c r="B81" s="57" t="s">
        <v>11</v>
      </c>
      <c r="C81" s="58">
        <v>735</v>
      </c>
      <c r="D81" s="59">
        <f>D47+D57+D64+D68+D75+D79+D80</f>
        <v>56.43000000000001</v>
      </c>
      <c r="E81" s="60"/>
      <c r="F81" s="61">
        <f>F48+F52+F53+F54+F55+F56+F57+F58+F59+F60+F62+F64+F67+F68+F69+F70+F71+F72+F73+F75+F76+F77+F79+F80</f>
        <v>467.45</v>
      </c>
      <c r="G81" s="61">
        <f>G48+G52+G53+G54+G55+G56+G57+G58+G59+G60+G62+G64+G67+G68+G69+G70+G71+G72+G73+G75+G76+G77+G79+G80</f>
        <v>412.75</v>
      </c>
      <c r="H81" s="62">
        <f>H47+H57+H64+H68+H75+H79+H80</f>
        <v>28.159999999999997</v>
      </c>
      <c r="I81" s="62">
        <f>I47+I57+I64+I68+I75+I79+I80</f>
        <v>23.58</v>
      </c>
      <c r="J81" s="62">
        <f>J47+J57+J64+J68+J75+J79+J80</f>
        <v>118.52000000000001</v>
      </c>
      <c r="K81" s="62">
        <f>K47+K57+K64+K68+K75+K79+K80</f>
        <v>806.5900000000001</v>
      </c>
    </row>
    <row r="82" spans="1:11" ht="12.75">
      <c r="A82" s="36"/>
      <c r="B82" s="33" t="s">
        <v>135</v>
      </c>
      <c r="C82" s="88"/>
      <c r="D82" s="35"/>
      <c r="E82" s="21"/>
      <c r="F82" s="89"/>
      <c r="G82" s="89"/>
      <c r="H82" s="89"/>
      <c r="I82" s="89"/>
      <c r="J82" s="89"/>
      <c r="K82" s="89"/>
    </row>
    <row r="83" spans="1:11" ht="13.5">
      <c r="A83" s="36"/>
      <c r="B83" s="38" t="s">
        <v>29</v>
      </c>
      <c r="C83" s="88"/>
      <c r="D83" s="35"/>
      <c r="E83" s="21"/>
      <c r="F83" s="89"/>
      <c r="G83" s="89"/>
      <c r="H83" s="89"/>
      <c r="I83" s="89"/>
      <c r="J83" s="89"/>
      <c r="K83" s="89"/>
    </row>
    <row r="84" spans="1:11" ht="12.75">
      <c r="A84" s="170" t="s">
        <v>101</v>
      </c>
      <c r="B84" s="122" t="s">
        <v>102</v>
      </c>
      <c r="C84" s="131">
        <v>250</v>
      </c>
      <c r="D84" s="144">
        <v>5.26</v>
      </c>
      <c r="E84" s="42" t="s">
        <v>12</v>
      </c>
      <c r="F84" s="45"/>
      <c r="G84" s="45"/>
      <c r="H84" s="41">
        <v>1.8</v>
      </c>
      <c r="I84" s="41">
        <v>5</v>
      </c>
      <c r="J84" s="41">
        <v>10.7</v>
      </c>
      <c r="K84" s="41">
        <v>95</v>
      </c>
    </row>
    <row r="85" spans="1:11" ht="12.75">
      <c r="A85" s="171"/>
      <c r="B85" s="122"/>
      <c r="C85" s="132"/>
      <c r="D85" s="144"/>
      <c r="E85" s="42" t="s">
        <v>38</v>
      </c>
      <c r="F85" s="45">
        <v>40</v>
      </c>
      <c r="G85" s="45">
        <v>30</v>
      </c>
      <c r="H85" s="41"/>
      <c r="I85" s="41"/>
      <c r="J85" s="41"/>
      <c r="K85" s="41"/>
    </row>
    <row r="86" spans="1:11" ht="12.75">
      <c r="A86" s="171"/>
      <c r="B86" s="122"/>
      <c r="C86" s="132"/>
      <c r="D86" s="144"/>
      <c r="E86" s="42" t="s">
        <v>39</v>
      </c>
      <c r="F86" s="45">
        <v>43</v>
      </c>
      <c r="G86" s="45">
        <v>30</v>
      </c>
      <c r="H86" s="41"/>
      <c r="I86" s="41"/>
      <c r="J86" s="41"/>
      <c r="K86" s="41"/>
    </row>
    <row r="87" spans="1:11" ht="12.75">
      <c r="A87" s="171"/>
      <c r="B87" s="122"/>
      <c r="C87" s="132"/>
      <c r="D87" s="144"/>
      <c r="E87" s="42" t="s">
        <v>40</v>
      </c>
      <c r="F87" s="45">
        <v>46</v>
      </c>
      <c r="G87" s="45">
        <v>30</v>
      </c>
      <c r="H87" s="41"/>
      <c r="I87" s="41"/>
      <c r="J87" s="41"/>
      <c r="K87" s="41"/>
    </row>
    <row r="88" spans="1:11" ht="12.75">
      <c r="A88" s="171"/>
      <c r="B88" s="122"/>
      <c r="C88" s="132"/>
      <c r="D88" s="144"/>
      <c r="E88" s="42" t="s">
        <v>41</v>
      </c>
      <c r="F88" s="45">
        <v>50</v>
      </c>
      <c r="G88" s="45">
        <v>30</v>
      </c>
      <c r="H88" s="41"/>
      <c r="I88" s="41"/>
      <c r="J88" s="41"/>
      <c r="K88" s="41"/>
    </row>
    <row r="89" spans="1:11" ht="12.75">
      <c r="A89" s="171"/>
      <c r="B89" s="122"/>
      <c r="C89" s="132"/>
      <c r="D89" s="144"/>
      <c r="E89" s="20" t="s">
        <v>103</v>
      </c>
      <c r="F89" s="41">
        <v>40</v>
      </c>
      <c r="G89" s="41">
        <v>30</v>
      </c>
      <c r="H89" s="41"/>
      <c r="I89" s="41"/>
      <c r="J89" s="41"/>
      <c r="K89" s="41"/>
    </row>
    <row r="90" spans="1:11" ht="12.75">
      <c r="A90" s="171"/>
      <c r="B90" s="122"/>
      <c r="C90" s="132"/>
      <c r="D90" s="144"/>
      <c r="E90" s="20" t="s">
        <v>83</v>
      </c>
      <c r="F90" s="41">
        <v>15.8</v>
      </c>
      <c r="G90" s="41">
        <v>12.5</v>
      </c>
      <c r="H90" s="41"/>
      <c r="I90" s="41"/>
      <c r="J90" s="41"/>
      <c r="K90" s="41"/>
    </row>
    <row r="91" spans="1:11" ht="12.75">
      <c r="A91" s="171"/>
      <c r="B91" s="122"/>
      <c r="C91" s="132"/>
      <c r="D91" s="144"/>
      <c r="E91" s="20" t="s">
        <v>84</v>
      </c>
      <c r="F91" s="41">
        <v>7.3</v>
      </c>
      <c r="G91" s="41">
        <v>6</v>
      </c>
      <c r="H91" s="41"/>
      <c r="I91" s="41"/>
      <c r="J91" s="41"/>
      <c r="K91" s="41"/>
    </row>
    <row r="92" spans="1:11" ht="12.75">
      <c r="A92" s="171"/>
      <c r="B92" s="122"/>
      <c r="C92" s="132"/>
      <c r="D92" s="144"/>
      <c r="E92" s="20" t="s">
        <v>19</v>
      </c>
      <c r="F92" s="41">
        <v>50</v>
      </c>
      <c r="G92" s="41">
        <v>40</v>
      </c>
      <c r="H92" s="41"/>
      <c r="I92" s="41"/>
      <c r="J92" s="41"/>
      <c r="K92" s="41"/>
    </row>
    <row r="93" spans="1:11" ht="12.75">
      <c r="A93" s="171"/>
      <c r="B93" s="122"/>
      <c r="C93" s="132"/>
      <c r="D93" s="144"/>
      <c r="E93" s="20" t="s">
        <v>42</v>
      </c>
      <c r="F93" s="41">
        <v>3</v>
      </c>
      <c r="G93" s="41">
        <v>3</v>
      </c>
      <c r="H93" s="41"/>
      <c r="I93" s="41"/>
      <c r="J93" s="41"/>
      <c r="K93" s="41"/>
    </row>
    <row r="94" spans="1:11" ht="12.75">
      <c r="A94" s="171"/>
      <c r="B94" s="122"/>
      <c r="C94" s="132"/>
      <c r="D94" s="144"/>
      <c r="E94" s="20" t="s">
        <v>86</v>
      </c>
      <c r="F94" s="41">
        <v>3</v>
      </c>
      <c r="G94" s="41">
        <v>3</v>
      </c>
      <c r="H94" s="41"/>
      <c r="I94" s="41"/>
      <c r="J94" s="41"/>
      <c r="K94" s="41"/>
    </row>
    <row r="95" spans="1:11" ht="12.75">
      <c r="A95" s="171"/>
      <c r="B95" s="122"/>
      <c r="C95" s="132"/>
      <c r="D95" s="144"/>
      <c r="E95" s="20" t="s">
        <v>21</v>
      </c>
      <c r="F95" s="41">
        <v>2</v>
      </c>
      <c r="G95" s="41">
        <v>2</v>
      </c>
      <c r="H95" s="41"/>
      <c r="I95" s="41"/>
      <c r="J95" s="41"/>
      <c r="K95" s="41"/>
    </row>
    <row r="96" spans="1:11" ht="12.75">
      <c r="A96" s="171"/>
      <c r="B96" s="122"/>
      <c r="C96" s="132"/>
      <c r="D96" s="144"/>
      <c r="E96" s="20" t="s">
        <v>104</v>
      </c>
      <c r="F96" s="41">
        <v>2</v>
      </c>
      <c r="G96" s="41">
        <v>2</v>
      </c>
      <c r="H96" s="41"/>
      <c r="I96" s="41"/>
      <c r="J96" s="41"/>
      <c r="K96" s="41"/>
    </row>
    <row r="97" spans="1:11" ht="12.75">
      <c r="A97" s="172"/>
      <c r="B97" s="122"/>
      <c r="C97" s="133"/>
      <c r="D97" s="144"/>
      <c r="E97" s="20" t="s">
        <v>35</v>
      </c>
      <c r="F97" s="41">
        <v>200</v>
      </c>
      <c r="G97" s="41">
        <v>200</v>
      </c>
      <c r="H97" s="41"/>
      <c r="I97" s="41"/>
      <c r="J97" s="41"/>
      <c r="K97" s="41"/>
    </row>
    <row r="98" spans="1:11" ht="12.75">
      <c r="A98" s="85">
        <v>488</v>
      </c>
      <c r="B98" s="20" t="s">
        <v>14</v>
      </c>
      <c r="C98" s="85">
        <v>10</v>
      </c>
      <c r="D98" s="144"/>
      <c r="E98" s="19" t="s">
        <v>14</v>
      </c>
      <c r="F98" s="41">
        <v>10</v>
      </c>
      <c r="G98" s="41">
        <v>10</v>
      </c>
      <c r="H98" s="41">
        <v>0.3</v>
      </c>
      <c r="I98" s="41">
        <v>1.5</v>
      </c>
      <c r="J98" s="41">
        <v>0.4</v>
      </c>
      <c r="K98" s="41">
        <v>16.2</v>
      </c>
    </row>
    <row r="99" spans="1:11" ht="12.75">
      <c r="A99" s="170" t="s">
        <v>76</v>
      </c>
      <c r="B99" s="147" t="s">
        <v>80</v>
      </c>
      <c r="C99" s="131">
        <v>140</v>
      </c>
      <c r="D99" s="134">
        <v>26.7</v>
      </c>
      <c r="E99" s="42" t="s">
        <v>77</v>
      </c>
      <c r="F99" s="48">
        <v>113</v>
      </c>
      <c r="G99" s="48">
        <v>87</v>
      </c>
      <c r="H99" s="41">
        <v>14.52</v>
      </c>
      <c r="I99" s="41">
        <v>8.03</v>
      </c>
      <c r="J99" s="41">
        <v>7.51</v>
      </c>
      <c r="K99" s="41">
        <v>160.29</v>
      </c>
    </row>
    <row r="100" spans="1:11" ht="12.75">
      <c r="A100" s="171"/>
      <c r="B100" s="148"/>
      <c r="C100" s="132"/>
      <c r="D100" s="135"/>
      <c r="E100" s="42" t="s">
        <v>35</v>
      </c>
      <c r="F100" s="45">
        <v>25</v>
      </c>
      <c r="G100" s="45">
        <v>25</v>
      </c>
      <c r="H100" s="41"/>
      <c r="I100" s="41"/>
      <c r="J100" s="41"/>
      <c r="K100" s="41"/>
    </row>
    <row r="101" spans="1:11" ht="12.75">
      <c r="A101" s="171"/>
      <c r="B101" s="148"/>
      <c r="C101" s="132"/>
      <c r="D101" s="135"/>
      <c r="E101" s="90" t="s">
        <v>68</v>
      </c>
      <c r="F101" s="51">
        <v>37</v>
      </c>
      <c r="G101" s="51">
        <v>29</v>
      </c>
      <c r="H101" s="91"/>
      <c r="I101" s="91"/>
      <c r="J101" s="92"/>
      <c r="K101" s="91"/>
    </row>
    <row r="102" spans="1:11" ht="12.75">
      <c r="A102" s="171"/>
      <c r="B102" s="148"/>
      <c r="C102" s="132"/>
      <c r="D102" s="135"/>
      <c r="E102" s="90" t="s">
        <v>15</v>
      </c>
      <c r="F102" s="51">
        <v>17</v>
      </c>
      <c r="G102" s="51">
        <v>14</v>
      </c>
      <c r="H102" s="91"/>
      <c r="I102" s="91"/>
      <c r="J102" s="92"/>
      <c r="K102" s="91"/>
    </row>
    <row r="103" spans="1:11" ht="12.75">
      <c r="A103" s="171"/>
      <c r="B103" s="148"/>
      <c r="C103" s="132"/>
      <c r="D103" s="135"/>
      <c r="E103" s="90" t="s">
        <v>42</v>
      </c>
      <c r="F103" s="51">
        <v>3.6</v>
      </c>
      <c r="G103" s="51">
        <v>3.6</v>
      </c>
      <c r="H103" s="91"/>
      <c r="I103" s="91"/>
      <c r="J103" s="92"/>
      <c r="K103" s="91"/>
    </row>
    <row r="104" spans="1:11" ht="12.75">
      <c r="A104" s="171"/>
      <c r="B104" s="148"/>
      <c r="C104" s="132"/>
      <c r="D104" s="135"/>
      <c r="E104" s="90" t="s">
        <v>23</v>
      </c>
      <c r="F104" s="51">
        <v>7.5</v>
      </c>
      <c r="G104" s="51">
        <v>7.5</v>
      </c>
      <c r="H104" s="91"/>
      <c r="I104" s="91"/>
      <c r="J104" s="92"/>
      <c r="K104" s="91"/>
    </row>
    <row r="105" spans="1:11" ht="12.75">
      <c r="A105" s="171"/>
      <c r="B105" s="148"/>
      <c r="C105" s="132"/>
      <c r="D105" s="135"/>
      <c r="E105" s="90" t="s">
        <v>45</v>
      </c>
      <c r="F105" s="51">
        <v>2.5</v>
      </c>
      <c r="G105" s="51">
        <v>2.5</v>
      </c>
      <c r="H105" s="91"/>
      <c r="I105" s="91"/>
      <c r="J105" s="92"/>
      <c r="K105" s="91"/>
    </row>
    <row r="106" spans="1:11" ht="12.75">
      <c r="A106" s="171"/>
      <c r="B106" s="148"/>
      <c r="C106" s="132"/>
      <c r="D106" s="135"/>
      <c r="E106" s="90" t="s">
        <v>78</v>
      </c>
      <c r="F106" s="51"/>
      <c r="G106" s="51">
        <v>70</v>
      </c>
      <c r="H106" s="91"/>
      <c r="I106" s="91"/>
      <c r="J106" s="92"/>
      <c r="K106" s="91"/>
    </row>
    <row r="107" spans="1:11" ht="12.75">
      <c r="A107" s="172"/>
      <c r="B107" s="195"/>
      <c r="C107" s="133"/>
      <c r="D107" s="136"/>
      <c r="E107" s="90" t="s">
        <v>79</v>
      </c>
      <c r="F107" s="51"/>
      <c r="G107" s="51">
        <v>70</v>
      </c>
      <c r="H107" s="91"/>
      <c r="I107" s="91"/>
      <c r="J107" s="92"/>
      <c r="K107" s="91"/>
    </row>
    <row r="108" spans="1:11" ht="12.75">
      <c r="A108" s="161" t="s">
        <v>61</v>
      </c>
      <c r="B108" s="138" t="s">
        <v>13</v>
      </c>
      <c r="C108" s="137">
        <v>150</v>
      </c>
      <c r="D108" s="134">
        <v>8.42</v>
      </c>
      <c r="E108" s="20" t="s">
        <v>12</v>
      </c>
      <c r="F108" s="41"/>
      <c r="G108" s="41"/>
      <c r="H108" s="49">
        <v>3.19</v>
      </c>
      <c r="I108" s="41">
        <v>6.06</v>
      </c>
      <c r="J108" s="41">
        <v>23.29</v>
      </c>
      <c r="K108" s="41">
        <v>160.45</v>
      </c>
    </row>
    <row r="109" spans="1:11" ht="12.75">
      <c r="A109" s="162"/>
      <c r="B109" s="138"/>
      <c r="C109" s="137"/>
      <c r="D109" s="135"/>
      <c r="E109" s="47" t="s">
        <v>38</v>
      </c>
      <c r="F109" s="41">
        <v>170</v>
      </c>
      <c r="G109" s="41">
        <v>126</v>
      </c>
      <c r="H109" s="49"/>
      <c r="I109" s="41"/>
      <c r="J109" s="41"/>
      <c r="K109" s="41"/>
    </row>
    <row r="110" spans="1:11" ht="12.75">
      <c r="A110" s="162"/>
      <c r="B110" s="138"/>
      <c r="C110" s="137"/>
      <c r="D110" s="135"/>
      <c r="E110" s="47" t="s">
        <v>39</v>
      </c>
      <c r="F110" s="41">
        <v>180</v>
      </c>
      <c r="G110" s="41">
        <v>126</v>
      </c>
      <c r="H110" s="49"/>
      <c r="I110" s="41"/>
      <c r="J110" s="41"/>
      <c r="K110" s="41"/>
    </row>
    <row r="111" spans="1:11" ht="12.75">
      <c r="A111" s="162"/>
      <c r="B111" s="138"/>
      <c r="C111" s="137"/>
      <c r="D111" s="135"/>
      <c r="E111" s="47" t="s">
        <v>40</v>
      </c>
      <c r="F111" s="41">
        <v>194</v>
      </c>
      <c r="G111" s="41">
        <v>126</v>
      </c>
      <c r="H111" s="49"/>
      <c r="I111" s="41"/>
      <c r="J111" s="41"/>
      <c r="K111" s="41"/>
    </row>
    <row r="112" spans="1:11" ht="12.75">
      <c r="A112" s="162"/>
      <c r="B112" s="138"/>
      <c r="C112" s="137"/>
      <c r="D112" s="135"/>
      <c r="E112" s="47" t="s">
        <v>41</v>
      </c>
      <c r="F112" s="41">
        <v>210</v>
      </c>
      <c r="G112" s="41">
        <v>126</v>
      </c>
      <c r="H112" s="49"/>
      <c r="I112" s="41"/>
      <c r="J112" s="41"/>
      <c r="K112" s="41"/>
    </row>
    <row r="113" spans="1:11" ht="12.75">
      <c r="A113" s="162"/>
      <c r="B113" s="138"/>
      <c r="C113" s="137"/>
      <c r="D113" s="135"/>
      <c r="E113" s="20" t="s">
        <v>9</v>
      </c>
      <c r="F113" s="41">
        <v>6.75</v>
      </c>
      <c r="G113" s="41">
        <v>6.75</v>
      </c>
      <c r="H113" s="49"/>
      <c r="I113" s="41"/>
      <c r="J113" s="41"/>
      <c r="K113" s="41"/>
    </row>
    <row r="114" spans="1:11" ht="12.75">
      <c r="A114" s="162"/>
      <c r="B114" s="138"/>
      <c r="C114" s="137"/>
      <c r="D114" s="136"/>
      <c r="E114" s="93" t="s">
        <v>16</v>
      </c>
      <c r="F114" s="41">
        <v>24</v>
      </c>
      <c r="G114" s="41">
        <v>24</v>
      </c>
      <c r="H114" s="49"/>
      <c r="I114" s="41"/>
      <c r="J114" s="41"/>
      <c r="K114" s="41"/>
    </row>
    <row r="115" spans="1:11" ht="12.75">
      <c r="A115" s="145" t="s">
        <v>107</v>
      </c>
      <c r="B115" s="128" t="s">
        <v>108</v>
      </c>
      <c r="C115" s="174">
        <v>200</v>
      </c>
      <c r="D115" s="134">
        <v>3.17</v>
      </c>
      <c r="E115" s="20" t="s">
        <v>30</v>
      </c>
      <c r="F115" s="45">
        <v>12</v>
      </c>
      <c r="G115" s="45">
        <v>12</v>
      </c>
      <c r="H115" s="41">
        <v>0.27</v>
      </c>
      <c r="I115" s="41">
        <v>0</v>
      </c>
      <c r="J115" s="41">
        <v>30.82</v>
      </c>
      <c r="K115" s="41">
        <v>124.17</v>
      </c>
    </row>
    <row r="116" spans="1:11" ht="12.75">
      <c r="A116" s="146"/>
      <c r="B116" s="129"/>
      <c r="C116" s="175"/>
      <c r="D116" s="135"/>
      <c r="E116" s="20" t="s">
        <v>105</v>
      </c>
      <c r="F116" s="45">
        <v>6</v>
      </c>
      <c r="G116" s="45">
        <v>6</v>
      </c>
      <c r="H116" s="41"/>
      <c r="I116" s="41"/>
      <c r="J116" s="41"/>
      <c r="K116" s="41"/>
    </row>
    <row r="117" spans="1:11" ht="12.75">
      <c r="A117" s="146"/>
      <c r="B117" s="129"/>
      <c r="C117" s="175"/>
      <c r="D117" s="135"/>
      <c r="E117" s="20" t="s">
        <v>21</v>
      </c>
      <c r="F117" s="45">
        <v>20</v>
      </c>
      <c r="G117" s="45">
        <v>20</v>
      </c>
      <c r="H117" s="41"/>
      <c r="I117" s="41"/>
      <c r="J117" s="41"/>
      <c r="K117" s="41"/>
    </row>
    <row r="118" spans="1:11" ht="12.75">
      <c r="A118" s="146"/>
      <c r="B118" s="129"/>
      <c r="C118" s="175"/>
      <c r="D118" s="135"/>
      <c r="E118" s="20" t="s">
        <v>69</v>
      </c>
      <c r="F118" s="45">
        <v>0.2</v>
      </c>
      <c r="G118" s="45">
        <v>0.2</v>
      </c>
      <c r="H118" s="41"/>
      <c r="I118" s="41"/>
      <c r="J118" s="41"/>
      <c r="K118" s="41"/>
    </row>
    <row r="119" spans="1:11" ht="12.75">
      <c r="A119" s="173"/>
      <c r="B119" s="130"/>
      <c r="C119" s="176"/>
      <c r="D119" s="136"/>
      <c r="E119" s="20" t="s">
        <v>106</v>
      </c>
      <c r="F119" s="45">
        <v>215.5</v>
      </c>
      <c r="G119" s="45">
        <v>215.5</v>
      </c>
      <c r="H119" s="41"/>
      <c r="I119" s="41"/>
      <c r="J119" s="41"/>
      <c r="K119" s="41"/>
    </row>
    <row r="120" spans="1:11" ht="24" customHeight="1">
      <c r="A120" s="102" t="s">
        <v>143</v>
      </c>
      <c r="B120" s="51" t="s">
        <v>92</v>
      </c>
      <c r="C120" s="52">
        <v>30</v>
      </c>
      <c r="D120" s="40">
        <v>1.32</v>
      </c>
      <c r="E120" s="51" t="s">
        <v>92</v>
      </c>
      <c r="F120" s="51">
        <v>30</v>
      </c>
      <c r="G120" s="53">
        <v>30</v>
      </c>
      <c r="H120" s="49">
        <v>2</v>
      </c>
      <c r="I120" s="41">
        <v>0.4</v>
      </c>
      <c r="J120" s="41">
        <v>10</v>
      </c>
      <c r="K120" s="41">
        <v>52.2</v>
      </c>
    </row>
    <row r="121" spans="1:11" ht="12.75">
      <c r="A121" s="54" t="s">
        <v>93</v>
      </c>
      <c r="B121" s="51" t="s">
        <v>10</v>
      </c>
      <c r="C121" s="52">
        <v>20</v>
      </c>
      <c r="D121" s="40">
        <v>0.84</v>
      </c>
      <c r="E121" s="55" t="s">
        <v>10</v>
      </c>
      <c r="F121" s="45">
        <v>20</v>
      </c>
      <c r="G121" s="50">
        <v>20</v>
      </c>
      <c r="H121" s="49">
        <v>1.5</v>
      </c>
      <c r="I121" s="41">
        <v>0.1</v>
      </c>
      <c r="J121" s="41">
        <v>9.9</v>
      </c>
      <c r="K121" s="41">
        <v>47</v>
      </c>
    </row>
    <row r="122" spans="1:11" ht="12.75">
      <c r="A122" s="104" t="s">
        <v>146</v>
      </c>
      <c r="B122" s="105" t="s">
        <v>147</v>
      </c>
      <c r="C122" s="106" t="s">
        <v>148</v>
      </c>
      <c r="D122" s="107">
        <v>10.95</v>
      </c>
      <c r="E122" s="108" t="s">
        <v>147</v>
      </c>
      <c r="F122" s="109">
        <v>134</v>
      </c>
      <c r="G122" s="110">
        <v>120</v>
      </c>
      <c r="H122" s="111">
        <v>0.3</v>
      </c>
      <c r="I122" s="111">
        <v>0.3</v>
      </c>
      <c r="J122" s="111">
        <v>11.76</v>
      </c>
      <c r="K122" s="111">
        <v>37.6</v>
      </c>
    </row>
    <row r="123" spans="1:11" ht="12.75">
      <c r="A123" s="56"/>
      <c r="B123" s="57" t="s">
        <v>11</v>
      </c>
      <c r="C123" s="58">
        <f>C84+C98+C99+C108+C115+C120+C121+C122</f>
        <v>920</v>
      </c>
      <c r="D123" s="59">
        <f>D84+D99+D108+D115+D120+D121+D122</f>
        <v>56.66000000000001</v>
      </c>
      <c r="E123" s="60"/>
      <c r="F123" s="94">
        <f>F85+F89+F90+F91+F92+F93+F94+F95+F96+F98+F99+F101+F102+F103+F104+F105+F109+F113+F114+F115+F116+F117+F118+F120+F121+F122</f>
        <v>776.6500000000001</v>
      </c>
      <c r="G123" s="94">
        <f>G85+G89+G90+G91+G92+G93+G94+G95+G96+G98+G99+G101+G102+G103+G104+G105+G109+G113+G114+G115+G116+G117+G118+G120+G121+G122</f>
        <v>647.05</v>
      </c>
      <c r="H123" s="62">
        <f>H84+H98+H99+H108+H115+H120+H121+H122</f>
        <v>23.880000000000003</v>
      </c>
      <c r="I123" s="62">
        <f>I84+I98+I99+I108+I115+I120+I121+I122</f>
        <v>21.39</v>
      </c>
      <c r="J123" s="62">
        <f>J84+J98+J99+J108+J115+J120+J121+J122</f>
        <v>104.38000000000001</v>
      </c>
      <c r="K123" s="62">
        <f>K84+K98+K99+K108+K115+K120+K121+K122</f>
        <v>692.9100000000001</v>
      </c>
    </row>
    <row r="124" spans="1:11" ht="12.75">
      <c r="A124" s="36"/>
      <c r="B124" s="33" t="s">
        <v>161</v>
      </c>
      <c r="C124" s="88"/>
      <c r="D124" s="35"/>
      <c r="E124" s="21"/>
      <c r="F124" s="89"/>
      <c r="G124" s="89"/>
      <c r="H124" s="89"/>
      <c r="I124" s="89"/>
      <c r="J124" s="89"/>
      <c r="K124" s="89"/>
    </row>
    <row r="125" spans="1:11" ht="13.5">
      <c r="A125" s="36"/>
      <c r="B125" s="38" t="s">
        <v>29</v>
      </c>
      <c r="C125" s="88"/>
      <c r="D125" s="35"/>
      <c r="E125" s="21"/>
      <c r="F125" s="89"/>
      <c r="G125" s="89"/>
      <c r="H125" s="89"/>
      <c r="I125" s="89"/>
      <c r="J125" s="89"/>
      <c r="K125" s="89"/>
    </row>
    <row r="126" spans="1:11" ht="12.75">
      <c r="A126" s="192">
        <v>2</v>
      </c>
      <c r="B126" s="180" t="s">
        <v>149</v>
      </c>
      <c r="C126" s="183" t="s">
        <v>145</v>
      </c>
      <c r="D126" s="186">
        <v>3.47</v>
      </c>
      <c r="E126" s="103" t="s">
        <v>150</v>
      </c>
      <c r="F126" s="8">
        <v>30</v>
      </c>
      <c r="G126" s="8">
        <v>24</v>
      </c>
      <c r="H126" s="8">
        <v>0.68</v>
      </c>
      <c r="I126" s="8">
        <v>6.08</v>
      </c>
      <c r="J126" s="8">
        <v>6.92</v>
      </c>
      <c r="K126" s="8">
        <v>85.16</v>
      </c>
    </row>
    <row r="127" spans="1:11" ht="12.75">
      <c r="A127" s="193"/>
      <c r="B127" s="181"/>
      <c r="C127" s="184"/>
      <c r="D127" s="187"/>
      <c r="E127" s="103" t="s">
        <v>151</v>
      </c>
      <c r="F127" s="8">
        <v>16.8</v>
      </c>
      <c r="G127" s="8">
        <v>12</v>
      </c>
      <c r="H127" s="8"/>
      <c r="I127" s="8"/>
      <c r="J127" s="8"/>
      <c r="K127" s="8"/>
    </row>
    <row r="128" spans="1:11" ht="12.75">
      <c r="A128" s="193"/>
      <c r="B128" s="181"/>
      <c r="C128" s="184"/>
      <c r="D128" s="187"/>
      <c r="E128" s="103" t="s">
        <v>68</v>
      </c>
      <c r="F128" s="8">
        <v>19.2</v>
      </c>
      <c r="G128" s="8">
        <v>15.6</v>
      </c>
      <c r="H128" s="8"/>
      <c r="I128" s="8"/>
      <c r="J128" s="8"/>
      <c r="K128" s="8"/>
    </row>
    <row r="129" spans="1:11" ht="12.75">
      <c r="A129" s="193"/>
      <c r="B129" s="181"/>
      <c r="C129" s="184"/>
      <c r="D129" s="187"/>
      <c r="E129" s="103" t="s">
        <v>21</v>
      </c>
      <c r="F129" s="8">
        <v>3</v>
      </c>
      <c r="G129" s="8">
        <v>3</v>
      </c>
      <c r="H129" s="8"/>
      <c r="I129" s="8"/>
      <c r="J129" s="8"/>
      <c r="K129" s="8"/>
    </row>
    <row r="130" spans="1:11" ht="12.75">
      <c r="A130" s="193"/>
      <c r="B130" s="181"/>
      <c r="C130" s="184"/>
      <c r="D130" s="187"/>
      <c r="E130" s="103" t="s">
        <v>23</v>
      </c>
      <c r="F130" s="8">
        <v>6</v>
      </c>
      <c r="G130" s="8">
        <v>6</v>
      </c>
      <c r="H130" s="8"/>
      <c r="I130" s="8"/>
      <c r="J130" s="8"/>
      <c r="K130" s="8"/>
    </row>
    <row r="131" spans="1:11" ht="12.75">
      <c r="A131" s="193"/>
      <c r="B131" s="181"/>
      <c r="C131" s="184"/>
      <c r="D131" s="187"/>
      <c r="E131" s="103" t="s">
        <v>69</v>
      </c>
      <c r="F131" s="8">
        <v>0.1</v>
      </c>
      <c r="G131" s="8">
        <v>0.1</v>
      </c>
      <c r="H131" s="8"/>
      <c r="I131" s="8"/>
      <c r="J131" s="8"/>
      <c r="K131" s="8"/>
    </row>
    <row r="132" spans="1:11" ht="12.75">
      <c r="A132" s="194"/>
      <c r="B132" s="182"/>
      <c r="C132" s="185"/>
      <c r="D132" s="188"/>
      <c r="E132" s="103" t="s">
        <v>152</v>
      </c>
      <c r="F132" s="8">
        <v>3</v>
      </c>
      <c r="G132" s="8">
        <v>3</v>
      </c>
      <c r="H132" s="8"/>
      <c r="I132" s="8"/>
      <c r="J132" s="8"/>
      <c r="K132" s="8"/>
    </row>
    <row r="133" spans="1:11" ht="12.75">
      <c r="A133" s="145" t="s">
        <v>109</v>
      </c>
      <c r="B133" s="147" t="s">
        <v>110</v>
      </c>
      <c r="C133" s="131">
        <v>250</v>
      </c>
      <c r="D133" s="134">
        <v>5.02</v>
      </c>
      <c r="E133" s="42" t="s">
        <v>111</v>
      </c>
      <c r="F133" s="45"/>
      <c r="G133" s="45"/>
      <c r="H133" s="49">
        <v>2.45</v>
      </c>
      <c r="I133" s="41">
        <v>4.89</v>
      </c>
      <c r="J133" s="41">
        <v>13.91</v>
      </c>
      <c r="K133" s="41">
        <v>109.38</v>
      </c>
    </row>
    <row r="134" spans="1:11" ht="12.75">
      <c r="A134" s="146"/>
      <c r="B134" s="148"/>
      <c r="C134" s="132"/>
      <c r="D134" s="135"/>
      <c r="E134" s="47" t="s">
        <v>17</v>
      </c>
      <c r="F134" s="45">
        <v>17.5</v>
      </c>
      <c r="G134" s="50">
        <v>17.5</v>
      </c>
      <c r="H134" s="41"/>
      <c r="I134" s="41"/>
      <c r="J134" s="41"/>
      <c r="K134" s="41"/>
    </row>
    <row r="135" spans="1:11" ht="12.75">
      <c r="A135" s="146"/>
      <c r="B135" s="148"/>
      <c r="C135" s="132"/>
      <c r="D135" s="135"/>
      <c r="E135" s="47" t="s">
        <v>112</v>
      </c>
      <c r="F135" s="78">
        <v>7.5</v>
      </c>
      <c r="G135" s="79">
        <v>7.5</v>
      </c>
      <c r="H135" s="41"/>
      <c r="I135" s="41"/>
      <c r="J135" s="41"/>
      <c r="K135" s="41"/>
    </row>
    <row r="136" spans="1:11" ht="12.75">
      <c r="A136" s="146"/>
      <c r="B136" s="148"/>
      <c r="C136" s="132"/>
      <c r="D136" s="135"/>
      <c r="E136" s="47" t="s">
        <v>35</v>
      </c>
      <c r="F136" s="78">
        <v>3.5</v>
      </c>
      <c r="G136" s="79">
        <v>3.5</v>
      </c>
      <c r="H136" s="41"/>
      <c r="I136" s="41"/>
      <c r="J136" s="41"/>
      <c r="K136" s="41"/>
    </row>
    <row r="137" spans="1:11" ht="12.75">
      <c r="A137" s="146"/>
      <c r="B137" s="148"/>
      <c r="C137" s="132"/>
      <c r="D137" s="135"/>
      <c r="E137" s="47" t="s">
        <v>113</v>
      </c>
      <c r="F137" s="78">
        <v>0.5</v>
      </c>
      <c r="G137" s="79">
        <v>0.5</v>
      </c>
      <c r="H137" s="41"/>
      <c r="I137" s="41"/>
      <c r="J137" s="41"/>
      <c r="K137" s="41"/>
    </row>
    <row r="138" spans="1:11" ht="12.75">
      <c r="A138" s="146"/>
      <c r="B138" s="148"/>
      <c r="C138" s="132"/>
      <c r="D138" s="135"/>
      <c r="E138" s="80" t="s">
        <v>114</v>
      </c>
      <c r="F138" s="78">
        <v>5</v>
      </c>
      <c r="G138" s="78">
        <v>5</v>
      </c>
      <c r="H138" s="41"/>
      <c r="I138" s="41"/>
      <c r="J138" s="41"/>
      <c r="K138" s="41"/>
    </row>
    <row r="139" spans="1:11" ht="12.75">
      <c r="A139" s="146"/>
      <c r="B139" s="148"/>
      <c r="C139" s="132"/>
      <c r="D139" s="135"/>
      <c r="E139" s="20" t="s">
        <v>115</v>
      </c>
      <c r="F139" s="45"/>
      <c r="G139" s="45">
        <v>22.5</v>
      </c>
      <c r="H139" s="41"/>
      <c r="I139" s="41"/>
      <c r="J139" s="41"/>
      <c r="K139" s="41"/>
    </row>
    <row r="140" spans="1:11" ht="12.75">
      <c r="A140" s="146"/>
      <c r="B140" s="148"/>
      <c r="C140" s="132"/>
      <c r="D140" s="135"/>
      <c r="E140" s="20" t="s">
        <v>116</v>
      </c>
      <c r="F140" s="45"/>
      <c r="G140" s="45">
        <v>50</v>
      </c>
      <c r="H140" s="41"/>
      <c r="I140" s="41"/>
      <c r="J140" s="41"/>
      <c r="K140" s="41"/>
    </row>
    <row r="141" spans="1:11" ht="12.75">
      <c r="A141" s="146"/>
      <c r="B141" s="148"/>
      <c r="C141" s="132"/>
      <c r="D141" s="135"/>
      <c r="E141" s="20" t="s">
        <v>15</v>
      </c>
      <c r="F141" s="45">
        <v>6.25</v>
      </c>
      <c r="G141" s="45">
        <v>5</v>
      </c>
      <c r="H141" s="41"/>
      <c r="I141" s="41"/>
      <c r="J141" s="41"/>
      <c r="K141" s="41"/>
    </row>
    <row r="142" spans="1:11" ht="12.75">
      <c r="A142" s="146"/>
      <c r="B142" s="148"/>
      <c r="C142" s="132"/>
      <c r="D142" s="135"/>
      <c r="E142" s="20" t="s">
        <v>117</v>
      </c>
      <c r="F142" s="45">
        <v>12.5</v>
      </c>
      <c r="G142" s="45">
        <v>10</v>
      </c>
      <c r="H142" s="41"/>
      <c r="I142" s="41"/>
      <c r="J142" s="41"/>
      <c r="K142" s="41"/>
    </row>
    <row r="143" spans="1:11" ht="12.75">
      <c r="A143" s="146"/>
      <c r="B143" s="148"/>
      <c r="C143" s="132"/>
      <c r="D143" s="135"/>
      <c r="E143" s="20" t="s">
        <v>18</v>
      </c>
      <c r="F143" s="45">
        <v>5</v>
      </c>
      <c r="G143" s="45">
        <v>5</v>
      </c>
      <c r="H143" s="41"/>
      <c r="I143" s="41"/>
      <c r="J143" s="41"/>
      <c r="K143" s="41"/>
    </row>
    <row r="144" spans="1:11" ht="12.75">
      <c r="A144" s="146"/>
      <c r="B144" s="148"/>
      <c r="C144" s="132"/>
      <c r="D144" s="135"/>
      <c r="E144" s="20" t="s">
        <v>31</v>
      </c>
      <c r="F144" s="45">
        <v>2</v>
      </c>
      <c r="G144" s="45">
        <v>2</v>
      </c>
      <c r="H144" s="41"/>
      <c r="I144" s="41"/>
      <c r="J144" s="41"/>
      <c r="K144" s="41"/>
    </row>
    <row r="145" spans="1:11" ht="12.75">
      <c r="A145" s="146"/>
      <c r="B145" s="148"/>
      <c r="C145" s="132"/>
      <c r="D145" s="135"/>
      <c r="E145" s="20" t="s">
        <v>118</v>
      </c>
      <c r="F145" s="45">
        <v>225</v>
      </c>
      <c r="G145" s="45">
        <v>225</v>
      </c>
      <c r="H145" s="81"/>
      <c r="I145" s="81"/>
      <c r="J145" s="81"/>
      <c r="K145" s="81"/>
    </row>
    <row r="146" spans="1:11" ht="12.75">
      <c r="A146" s="163">
        <v>209</v>
      </c>
      <c r="B146" s="128" t="s">
        <v>119</v>
      </c>
      <c r="C146" s="165" t="s">
        <v>60</v>
      </c>
      <c r="D146" s="203">
        <v>32.21</v>
      </c>
      <c r="E146" s="44" t="s">
        <v>57</v>
      </c>
      <c r="F146" s="45">
        <v>166</v>
      </c>
      <c r="G146" s="41">
        <v>59</v>
      </c>
      <c r="H146" s="41">
        <v>12.5</v>
      </c>
      <c r="I146" s="41">
        <v>14.2</v>
      </c>
      <c r="J146" s="41">
        <v>8.6</v>
      </c>
      <c r="K146" s="41">
        <v>212.7</v>
      </c>
    </row>
    <row r="147" spans="1:11" ht="12.75">
      <c r="A147" s="163"/>
      <c r="B147" s="138"/>
      <c r="C147" s="138"/>
      <c r="D147" s="204"/>
      <c r="E147" s="44" t="s">
        <v>24</v>
      </c>
      <c r="F147" s="45">
        <v>15</v>
      </c>
      <c r="G147" s="49">
        <v>15</v>
      </c>
      <c r="H147" s="49"/>
      <c r="I147" s="41"/>
      <c r="J147" s="41"/>
      <c r="K147" s="41"/>
    </row>
    <row r="148" spans="1:11" ht="12.75">
      <c r="A148" s="164"/>
      <c r="B148" s="122"/>
      <c r="C148" s="138"/>
      <c r="D148" s="204"/>
      <c r="E148" s="19" t="s">
        <v>100</v>
      </c>
      <c r="F148" s="41">
        <v>21</v>
      </c>
      <c r="G148" s="49">
        <v>21</v>
      </c>
      <c r="H148" s="49"/>
      <c r="I148" s="41"/>
      <c r="J148" s="41"/>
      <c r="K148" s="41"/>
    </row>
    <row r="149" spans="1:11" ht="12.75">
      <c r="A149" s="164"/>
      <c r="B149" s="122"/>
      <c r="C149" s="122"/>
      <c r="D149" s="204"/>
      <c r="E149" s="84" t="s">
        <v>58</v>
      </c>
      <c r="F149" s="45"/>
      <c r="G149" s="50">
        <v>91</v>
      </c>
      <c r="H149" s="49"/>
      <c r="I149" s="41"/>
      <c r="J149" s="41"/>
      <c r="K149" s="41"/>
    </row>
    <row r="150" spans="1:11" ht="12.75">
      <c r="A150" s="164"/>
      <c r="B150" s="122"/>
      <c r="C150" s="122"/>
      <c r="D150" s="204"/>
      <c r="E150" s="44" t="s">
        <v>59</v>
      </c>
      <c r="F150" s="45"/>
      <c r="G150" s="50">
        <v>80</v>
      </c>
      <c r="H150" s="49"/>
      <c r="I150" s="41"/>
      <c r="J150" s="41"/>
      <c r="K150" s="41"/>
    </row>
    <row r="151" spans="1:11" ht="12.75">
      <c r="A151" s="164"/>
      <c r="B151" s="122"/>
      <c r="C151" s="122"/>
      <c r="D151" s="205"/>
      <c r="E151" s="44" t="s">
        <v>18</v>
      </c>
      <c r="F151" s="45">
        <v>5</v>
      </c>
      <c r="G151" s="50">
        <v>5</v>
      </c>
      <c r="H151" s="49"/>
      <c r="I151" s="41"/>
      <c r="J151" s="41"/>
      <c r="K151" s="41"/>
    </row>
    <row r="152" spans="1:11" ht="12.75">
      <c r="A152" s="139">
        <v>224</v>
      </c>
      <c r="B152" s="128" t="s">
        <v>120</v>
      </c>
      <c r="C152" s="174">
        <v>150</v>
      </c>
      <c r="D152" s="134">
        <v>4.9</v>
      </c>
      <c r="E152" s="20" t="s">
        <v>22</v>
      </c>
      <c r="F152" s="41">
        <v>54</v>
      </c>
      <c r="G152" s="41">
        <v>54</v>
      </c>
      <c r="H152" s="41">
        <v>3.9</v>
      </c>
      <c r="I152" s="41">
        <v>5.1</v>
      </c>
      <c r="J152" s="41">
        <v>40.3</v>
      </c>
      <c r="K152" s="41">
        <v>225.2</v>
      </c>
    </row>
    <row r="153" spans="1:11" ht="12.75">
      <c r="A153" s="140"/>
      <c r="B153" s="129"/>
      <c r="C153" s="175"/>
      <c r="D153" s="136"/>
      <c r="E153" s="22" t="s">
        <v>18</v>
      </c>
      <c r="F153" s="41">
        <v>6</v>
      </c>
      <c r="G153" s="41">
        <v>6</v>
      </c>
      <c r="H153" s="41"/>
      <c r="I153" s="41"/>
      <c r="J153" s="41"/>
      <c r="K153" s="41"/>
    </row>
    <row r="154" spans="1:11" ht="12.75" customHeight="1">
      <c r="A154" s="139">
        <v>463</v>
      </c>
      <c r="B154" s="128" t="s">
        <v>123</v>
      </c>
      <c r="C154" s="131">
        <v>30</v>
      </c>
      <c r="D154" s="144">
        <v>3.75</v>
      </c>
      <c r="E154" s="44" t="s">
        <v>17</v>
      </c>
      <c r="F154" s="41">
        <v>1.5</v>
      </c>
      <c r="G154" s="41">
        <v>1.5</v>
      </c>
      <c r="H154" s="41">
        <v>0.4</v>
      </c>
      <c r="I154" s="41">
        <v>1.2</v>
      </c>
      <c r="J154" s="41">
        <v>2.2</v>
      </c>
      <c r="K154" s="41">
        <v>21.5</v>
      </c>
    </row>
    <row r="155" spans="1:11" ht="12.75">
      <c r="A155" s="140"/>
      <c r="B155" s="129"/>
      <c r="C155" s="132"/>
      <c r="D155" s="144"/>
      <c r="E155" s="44" t="s">
        <v>18</v>
      </c>
      <c r="F155" s="41">
        <v>2</v>
      </c>
      <c r="G155" s="41">
        <v>2</v>
      </c>
      <c r="H155" s="41"/>
      <c r="I155" s="41"/>
      <c r="J155" s="41"/>
      <c r="K155" s="41"/>
    </row>
    <row r="156" spans="1:11" ht="12.75">
      <c r="A156" s="140"/>
      <c r="B156" s="129"/>
      <c r="C156" s="132"/>
      <c r="D156" s="144"/>
      <c r="E156" s="44" t="s">
        <v>42</v>
      </c>
      <c r="F156" s="41">
        <v>1.8</v>
      </c>
      <c r="G156" s="41">
        <v>1.8</v>
      </c>
      <c r="H156" s="41"/>
      <c r="I156" s="41"/>
      <c r="J156" s="41"/>
      <c r="K156" s="41"/>
    </row>
    <row r="157" spans="1:11" ht="12.75">
      <c r="A157" s="140"/>
      <c r="B157" s="129"/>
      <c r="C157" s="132"/>
      <c r="D157" s="144"/>
      <c r="E157" s="44" t="s">
        <v>84</v>
      </c>
      <c r="F157" s="41">
        <v>1.4</v>
      </c>
      <c r="G157" s="41">
        <v>1.2</v>
      </c>
      <c r="H157" s="41"/>
      <c r="I157" s="41"/>
      <c r="J157" s="41"/>
      <c r="K157" s="41"/>
    </row>
    <row r="158" spans="1:11" ht="12.75">
      <c r="A158" s="140"/>
      <c r="B158" s="129"/>
      <c r="C158" s="132"/>
      <c r="D158" s="144"/>
      <c r="E158" s="80" t="s">
        <v>83</v>
      </c>
      <c r="F158" s="41">
        <v>1.5</v>
      </c>
      <c r="G158" s="41">
        <v>1.2</v>
      </c>
      <c r="H158" s="41"/>
      <c r="I158" s="41"/>
      <c r="J158" s="41"/>
      <c r="K158" s="41"/>
    </row>
    <row r="159" spans="1:11" ht="12.75">
      <c r="A159" s="140"/>
      <c r="B159" s="129"/>
      <c r="C159" s="132"/>
      <c r="D159" s="144"/>
      <c r="E159" s="44" t="s">
        <v>21</v>
      </c>
      <c r="F159" s="41">
        <v>0.3</v>
      </c>
      <c r="G159" s="41">
        <v>0.3</v>
      </c>
      <c r="H159" s="41"/>
      <c r="I159" s="41"/>
      <c r="J159" s="41"/>
      <c r="K159" s="41"/>
    </row>
    <row r="160" spans="1:11" ht="12.75">
      <c r="A160" s="141"/>
      <c r="B160" s="130"/>
      <c r="C160" s="133"/>
      <c r="D160" s="144"/>
      <c r="E160" s="44" t="s">
        <v>35</v>
      </c>
      <c r="F160" s="41">
        <v>27</v>
      </c>
      <c r="G160" s="41">
        <v>27</v>
      </c>
      <c r="H160" s="41"/>
      <c r="I160" s="41"/>
      <c r="J160" s="41"/>
      <c r="K160" s="41"/>
    </row>
    <row r="161" spans="1:11" ht="12.75">
      <c r="A161" s="125">
        <v>282</v>
      </c>
      <c r="B161" s="128" t="s">
        <v>97</v>
      </c>
      <c r="C161" s="131">
        <v>200</v>
      </c>
      <c r="D161" s="134">
        <v>4.29</v>
      </c>
      <c r="E161" s="19" t="s">
        <v>0</v>
      </c>
      <c r="F161" s="41">
        <v>15</v>
      </c>
      <c r="G161" s="41">
        <v>15</v>
      </c>
      <c r="H161" s="41">
        <v>0.5</v>
      </c>
      <c r="I161" s="41">
        <v>0.2</v>
      </c>
      <c r="J161" s="41">
        <v>23.1</v>
      </c>
      <c r="K161" s="41">
        <v>96</v>
      </c>
    </row>
    <row r="162" spans="1:11" ht="12.75">
      <c r="A162" s="126"/>
      <c r="B162" s="129"/>
      <c r="C162" s="132"/>
      <c r="D162" s="135"/>
      <c r="E162" s="19" t="s">
        <v>98</v>
      </c>
      <c r="F162" s="41">
        <v>0.2</v>
      </c>
      <c r="G162" s="41">
        <v>0.2</v>
      </c>
      <c r="H162" s="41"/>
      <c r="I162" s="41"/>
      <c r="J162" s="41"/>
      <c r="K162" s="41"/>
    </row>
    <row r="163" spans="1:11" ht="12.75">
      <c r="A163" s="126"/>
      <c r="B163" s="129"/>
      <c r="C163" s="132"/>
      <c r="D163" s="135"/>
      <c r="E163" s="19" t="s">
        <v>99</v>
      </c>
      <c r="F163" s="41">
        <v>42.2</v>
      </c>
      <c r="G163" s="41">
        <v>40</v>
      </c>
      <c r="H163" s="41"/>
      <c r="I163" s="41"/>
      <c r="J163" s="41"/>
      <c r="K163" s="41"/>
    </row>
    <row r="164" spans="1:11" ht="12.75">
      <c r="A164" s="127"/>
      <c r="B164" s="130"/>
      <c r="C164" s="133"/>
      <c r="D164" s="136"/>
      <c r="E164" s="19" t="s">
        <v>35</v>
      </c>
      <c r="F164" s="41">
        <v>162</v>
      </c>
      <c r="G164" s="41">
        <v>162</v>
      </c>
      <c r="H164" s="41"/>
      <c r="I164" s="41"/>
      <c r="J164" s="41"/>
      <c r="K164" s="41"/>
    </row>
    <row r="165" spans="1:11" ht="25.5">
      <c r="A165" s="102" t="s">
        <v>143</v>
      </c>
      <c r="B165" s="51" t="s">
        <v>92</v>
      </c>
      <c r="C165" s="52">
        <v>30</v>
      </c>
      <c r="D165" s="40">
        <v>1.32</v>
      </c>
      <c r="E165" s="51" t="s">
        <v>92</v>
      </c>
      <c r="F165" s="51">
        <v>30</v>
      </c>
      <c r="G165" s="53">
        <v>30</v>
      </c>
      <c r="H165" s="49">
        <v>2</v>
      </c>
      <c r="I165" s="41">
        <v>0.4</v>
      </c>
      <c r="J165" s="41">
        <v>10</v>
      </c>
      <c r="K165" s="41">
        <v>52.2</v>
      </c>
    </row>
    <row r="166" spans="1:11" ht="12.75">
      <c r="A166" s="54" t="s">
        <v>93</v>
      </c>
      <c r="B166" s="51" t="s">
        <v>10</v>
      </c>
      <c r="C166" s="52">
        <v>20</v>
      </c>
      <c r="D166" s="40">
        <v>0.84</v>
      </c>
      <c r="E166" s="55" t="s">
        <v>10</v>
      </c>
      <c r="F166" s="45">
        <v>20</v>
      </c>
      <c r="G166" s="50">
        <v>20</v>
      </c>
      <c r="H166" s="49">
        <v>1.5</v>
      </c>
      <c r="I166" s="41">
        <v>0.1</v>
      </c>
      <c r="J166" s="41">
        <v>9.9</v>
      </c>
      <c r="K166" s="41">
        <v>47</v>
      </c>
    </row>
    <row r="167" spans="1:11" ht="12.75">
      <c r="A167" s="56"/>
      <c r="B167" s="57" t="s">
        <v>11</v>
      </c>
      <c r="C167" s="58">
        <v>825</v>
      </c>
      <c r="D167" s="59">
        <f>D126+D133+D146+D152+D154+D161+D165+D166</f>
        <v>55.800000000000004</v>
      </c>
      <c r="E167" s="60"/>
      <c r="F167" s="94">
        <f>F126+F127+F128+F129+F130+F131+F134+F135+F137+F138+F141+F142+F143+F144+F146+F147+F148+F151+F152+F153+F154+F155+F156+F157+F158+F159+F161+F162+F163+F165+F166</f>
        <v>514.25</v>
      </c>
      <c r="G167" s="94">
        <f>G126+G127+G128+G129+G130+G131+G134+G135+G137+G138+G141+G142+G143+G144+G146+G147+G148+G151+G152+G153+G154+G155+G156+G157+G158+G159+G161+G162+G163+G165+G166</f>
        <v>386.4</v>
      </c>
      <c r="H167" s="62">
        <f>H126+H133+H146+H152+H154+H161+H165+H166</f>
        <v>23.93</v>
      </c>
      <c r="I167" s="62">
        <f>I126+I133+I146+I152+I154+I161+I165+I166</f>
        <v>32.169999999999995</v>
      </c>
      <c r="J167" s="62">
        <f>J126+J133+J146+J152+J154+J161+J165+J166</f>
        <v>114.93</v>
      </c>
      <c r="K167" s="62">
        <f>K126+K133+K146+K152+K154+K161+K165+K166</f>
        <v>849.1400000000001</v>
      </c>
    </row>
    <row r="168" spans="1:11" ht="12.75">
      <c r="A168" s="36"/>
      <c r="B168" s="33" t="s">
        <v>160</v>
      </c>
      <c r="C168" s="88"/>
      <c r="D168" s="35"/>
      <c r="E168" s="21"/>
      <c r="F168" s="89"/>
      <c r="G168" s="89"/>
      <c r="H168" s="89"/>
      <c r="I168" s="89"/>
      <c r="J168" s="89"/>
      <c r="K168" s="89"/>
    </row>
    <row r="169" spans="1:11" ht="13.5">
      <c r="A169" s="36"/>
      <c r="B169" s="38" t="s">
        <v>29</v>
      </c>
      <c r="C169" s="88"/>
      <c r="D169" s="35"/>
      <c r="E169" s="21"/>
      <c r="F169" s="89"/>
      <c r="G169" s="89"/>
      <c r="H169" s="89"/>
      <c r="I169" s="89"/>
      <c r="J169" s="89"/>
      <c r="K169" s="89"/>
    </row>
    <row r="170" spans="1:11" ht="12.75">
      <c r="A170" s="189">
        <v>4</v>
      </c>
      <c r="B170" s="180" t="s">
        <v>154</v>
      </c>
      <c r="C170" s="183" t="s">
        <v>153</v>
      </c>
      <c r="D170" s="186">
        <v>4.23</v>
      </c>
      <c r="E170" s="112" t="s">
        <v>150</v>
      </c>
      <c r="F170" s="6">
        <v>106</v>
      </c>
      <c r="G170" s="6">
        <v>84</v>
      </c>
      <c r="H170" s="6">
        <v>0.84</v>
      </c>
      <c r="I170" s="6">
        <v>5.06</v>
      </c>
      <c r="J170" s="6">
        <v>5.32</v>
      </c>
      <c r="K170" s="6">
        <v>70.02</v>
      </c>
    </row>
    <row r="171" spans="1:11" ht="12.75">
      <c r="A171" s="190"/>
      <c r="B171" s="181"/>
      <c r="C171" s="184"/>
      <c r="D171" s="187"/>
      <c r="E171" s="112" t="s">
        <v>68</v>
      </c>
      <c r="F171" s="6">
        <v>13</v>
      </c>
      <c r="G171" s="6">
        <v>13</v>
      </c>
      <c r="H171" s="6"/>
      <c r="I171" s="6"/>
      <c r="J171" s="6"/>
      <c r="K171" s="6"/>
    </row>
    <row r="172" spans="1:11" ht="12.75">
      <c r="A172" s="190"/>
      <c r="B172" s="181"/>
      <c r="C172" s="184"/>
      <c r="D172" s="187"/>
      <c r="E172" s="112" t="s">
        <v>23</v>
      </c>
      <c r="F172" s="6">
        <v>10</v>
      </c>
      <c r="G172" s="6">
        <v>10</v>
      </c>
      <c r="H172" s="6"/>
      <c r="I172" s="6"/>
      <c r="J172" s="6"/>
      <c r="K172" s="6"/>
    </row>
    <row r="173" spans="1:11" ht="12.75">
      <c r="A173" s="190"/>
      <c r="B173" s="181"/>
      <c r="C173" s="184"/>
      <c r="D173" s="187"/>
      <c r="E173" s="112" t="s">
        <v>21</v>
      </c>
      <c r="F173" s="6">
        <v>5</v>
      </c>
      <c r="G173" s="6">
        <v>5</v>
      </c>
      <c r="H173" s="6"/>
      <c r="I173" s="6"/>
      <c r="J173" s="6"/>
      <c r="K173" s="6"/>
    </row>
    <row r="174" spans="1:11" ht="12.75">
      <c r="A174" s="190"/>
      <c r="B174" s="181"/>
      <c r="C174" s="184"/>
      <c r="D174" s="187"/>
      <c r="E174" s="112" t="s">
        <v>69</v>
      </c>
      <c r="F174" s="6">
        <v>0.1</v>
      </c>
      <c r="G174" s="6">
        <v>0.1</v>
      </c>
      <c r="H174" s="6"/>
      <c r="I174" s="6"/>
      <c r="J174" s="6"/>
      <c r="K174" s="6"/>
    </row>
    <row r="175" spans="1:11" ht="12.75">
      <c r="A175" s="191"/>
      <c r="B175" s="182"/>
      <c r="C175" s="185"/>
      <c r="D175" s="188"/>
      <c r="E175" s="112" t="s">
        <v>152</v>
      </c>
      <c r="F175" s="6">
        <v>5</v>
      </c>
      <c r="G175" s="6">
        <v>5</v>
      </c>
      <c r="H175" s="6"/>
      <c r="I175" s="6"/>
      <c r="J175" s="6"/>
      <c r="K175" s="6"/>
    </row>
    <row r="176" spans="1:11" ht="12.75">
      <c r="A176" s="161" t="s">
        <v>121</v>
      </c>
      <c r="B176" s="147" t="s">
        <v>122</v>
      </c>
      <c r="C176" s="131">
        <v>250</v>
      </c>
      <c r="D176" s="134">
        <v>8.14</v>
      </c>
      <c r="E176" s="42" t="s">
        <v>12</v>
      </c>
      <c r="F176" s="45"/>
      <c r="G176" s="50"/>
      <c r="H176" s="41">
        <v>2.2</v>
      </c>
      <c r="I176" s="41">
        <v>4.5</v>
      </c>
      <c r="J176" s="41">
        <v>12</v>
      </c>
      <c r="K176" s="41">
        <v>97</v>
      </c>
    </row>
    <row r="177" spans="1:11" ht="12.75">
      <c r="A177" s="162"/>
      <c r="B177" s="148"/>
      <c r="C177" s="132"/>
      <c r="D177" s="135"/>
      <c r="E177" s="47" t="s">
        <v>38</v>
      </c>
      <c r="F177" s="45">
        <v>57</v>
      </c>
      <c r="G177" s="50">
        <v>43</v>
      </c>
      <c r="H177" s="49"/>
      <c r="I177" s="41"/>
      <c r="J177" s="41"/>
      <c r="K177" s="41"/>
    </row>
    <row r="178" spans="1:11" ht="12.75">
      <c r="A178" s="162"/>
      <c r="B178" s="148"/>
      <c r="C178" s="132"/>
      <c r="D178" s="135"/>
      <c r="E178" s="47" t="s">
        <v>39</v>
      </c>
      <c r="F178" s="45">
        <v>61</v>
      </c>
      <c r="G178" s="50">
        <v>43</v>
      </c>
      <c r="H178" s="49"/>
      <c r="I178" s="41"/>
      <c r="J178" s="41"/>
      <c r="K178" s="41"/>
    </row>
    <row r="179" spans="1:11" ht="12.75">
      <c r="A179" s="162"/>
      <c r="B179" s="148"/>
      <c r="C179" s="132"/>
      <c r="D179" s="135"/>
      <c r="E179" s="47" t="s">
        <v>40</v>
      </c>
      <c r="F179" s="45">
        <v>66</v>
      </c>
      <c r="G179" s="50">
        <v>43</v>
      </c>
      <c r="H179" s="49"/>
      <c r="I179" s="41"/>
      <c r="J179" s="41"/>
      <c r="K179" s="41"/>
    </row>
    <row r="180" spans="1:11" ht="12.75">
      <c r="A180" s="162"/>
      <c r="B180" s="148"/>
      <c r="C180" s="132"/>
      <c r="D180" s="135"/>
      <c r="E180" s="47" t="s">
        <v>41</v>
      </c>
      <c r="F180" s="45">
        <v>72</v>
      </c>
      <c r="G180" s="50">
        <v>43</v>
      </c>
      <c r="H180" s="49"/>
      <c r="I180" s="41"/>
      <c r="J180" s="41"/>
      <c r="K180" s="41"/>
    </row>
    <row r="181" spans="1:11" ht="12.75">
      <c r="A181" s="162"/>
      <c r="B181" s="148"/>
      <c r="C181" s="132"/>
      <c r="D181" s="135"/>
      <c r="E181" s="42" t="s">
        <v>19</v>
      </c>
      <c r="F181" s="45">
        <v>80</v>
      </c>
      <c r="G181" s="50">
        <v>64</v>
      </c>
      <c r="H181" s="49"/>
      <c r="I181" s="41"/>
      <c r="J181" s="41"/>
      <c r="K181" s="41"/>
    </row>
    <row r="182" spans="1:11" ht="12.75">
      <c r="A182" s="162"/>
      <c r="B182" s="148"/>
      <c r="C182" s="132"/>
      <c r="D182" s="135"/>
      <c r="E182" s="44" t="s">
        <v>42</v>
      </c>
      <c r="F182" s="81">
        <v>1.3</v>
      </c>
      <c r="G182" s="81">
        <v>1.3</v>
      </c>
      <c r="H182" s="41"/>
      <c r="I182" s="41"/>
      <c r="J182" s="41"/>
      <c r="K182" s="41"/>
    </row>
    <row r="183" spans="1:11" ht="12.75">
      <c r="A183" s="162"/>
      <c r="B183" s="148"/>
      <c r="C183" s="132"/>
      <c r="D183" s="135"/>
      <c r="E183" s="20" t="s">
        <v>83</v>
      </c>
      <c r="F183" s="41">
        <v>12.5</v>
      </c>
      <c r="G183" s="41">
        <v>10</v>
      </c>
      <c r="H183" s="41"/>
      <c r="I183" s="41"/>
      <c r="J183" s="41"/>
      <c r="K183" s="41"/>
    </row>
    <row r="184" spans="1:11" ht="12.75">
      <c r="A184" s="162"/>
      <c r="B184" s="148"/>
      <c r="C184" s="132"/>
      <c r="D184" s="135"/>
      <c r="E184" s="20" t="s">
        <v>84</v>
      </c>
      <c r="F184" s="41">
        <v>13.5</v>
      </c>
      <c r="G184" s="41">
        <v>11.3</v>
      </c>
      <c r="H184" s="41"/>
      <c r="I184" s="41"/>
      <c r="J184" s="41"/>
      <c r="K184" s="41"/>
    </row>
    <row r="185" spans="1:11" ht="12.75">
      <c r="A185" s="162"/>
      <c r="B185" s="148"/>
      <c r="C185" s="132"/>
      <c r="D185" s="135"/>
      <c r="E185" s="20" t="s">
        <v>86</v>
      </c>
      <c r="F185" s="41">
        <v>4</v>
      </c>
      <c r="G185" s="41">
        <v>4</v>
      </c>
      <c r="H185" s="41"/>
      <c r="I185" s="41"/>
      <c r="J185" s="41"/>
      <c r="K185" s="41"/>
    </row>
    <row r="186" spans="1:11" ht="12.75">
      <c r="A186" s="162"/>
      <c r="B186" s="148"/>
      <c r="C186" s="132"/>
      <c r="D186" s="135"/>
      <c r="E186" s="20" t="s">
        <v>21</v>
      </c>
      <c r="F186" s="41">
        <v>2.5</v>
      </c>
      <c r="G186" s="41">
        <v>2.5</v>
      </c>
      <c r="H186" s="41"/>
      <c r="I186" s="41"/>
      <c r="J186" s="41"/>
      <c r="K186" s="41"/>
    </row>
    <row r="187" spans="1:11" ht="12.75">
      <c r="A187" s="162"/>
      <c r="B187" s="148"/>
      <c r="C187" s="132"/>
      <c r="D187" s="135"/>
      <c r="E187" s="22" t="s">
        <v>14</v>
      </c>
      <c r="F187" s="41">
        <v>5</v>
      </c>
      <c r="G187" s="41">
        <v>5</v>
      </c>
      <c r="H187" s="41"/>
      <c r="I187" s="41"/>
      <c r="J187" s="41"/>
      <c r="K187" s="41"/>
    </row>
    <row r="188" spans="1:11" ht="12.75">
      <c r="A188" s="162"/>
      <c r="B188" s="148"/>
      <c r="C188" s="132"/>
      <c r="D188" s="135"/>
      <c r="E188" s="20" t="s">
        <v>31</v>
      </c>
      <c r="F188" s="41">
        <v>2</v>
      </c>
      <c r="G188" s="41">
        <v>2</v>
      </c>
      <c r="H188" s="41"/>
      <c r="I188" s="41"/>
      <c r="J188" s="41"/>
      <c r="K188" s="41"/>
    </row>
    <row r="189" spans="1:11" ht="12.75">
      <c r="A189" s="206"/>
      <c r="B189" s="195"/>
      <c r="C189" s="133"/>
      <c r="D189" s="136"/>
      <c r="E189" s="20" t="s">
        <v>35</v>
      </c>
      <c r="F189" s="41">
        <v>200</v>
      </c>
      <c r="G189" s="49">
        <v>200</v>
      </c>
      <c r="H189" s="41"/>
      <c r="I189" s="41"/>
      <c r="J189" s="41"/>
      <c r="K189" s="41"/>
    </row>
    <row r="190" spans="1:11" ht="12.75">
      <c r="A190" s="166" t="s">
        <v>62</v>
      </c>
      <c r="B190" s="138" t="s">
        <v>171</v>
      </c>
      <c r="C190" s="143">
        <v>80</v>
      </c>
      <c r="D190" s="144">
        <v>27.26</v>
      </c>
      <c r="E190" s="42" t="s">
        <v>43</v>
      </c>
      <c r="F190" s="41">
        <v>70</v>
      </c>
      <c r="G190" s="41">
        <v>50</v>
      </c>
      <c r="H190" s="41">
        <v>10.5</v>
      </c>
      <c r="I190" s="41">
        <v>15.5</v>
      </c>
      <c r="J190" s="41">
        <v>10.8</v>
      </c>
      <c r="K190" s="41">
        <v>224.16</v>
      </c>
    </row>
    <row r="191" spans="1:11" ht="12.75">
      <c r="A191" s="166"/>
      <c r="B191" s="138"/>
      <c r="C191" s="143"/>
      <c r="D191" s="144"/>
      <c r="E191" s="42" t="s">
        <v>63</v>
      </c>
      <c r="F191" s="41">
        <v>7</v>
      </c>
      <c r="G191" s="41">
        <v>7</v>
      </c>
      <c r="H191" s="41"/>
      <c r="I191" s="41"/>
      <c r="J191" s="41"/>
      <c r="K191" s="41"/>
    </row>
    <row r="192" spans="1:11" ht="12.75">
      <c r="A192" s="166"/>
      <c r="B192" s="138"/>
      <c r="C192" s="143"/>
      <c r="D192" s="144"/>
      <c r="E192" s="42" t="s">
        <v>35</v>
      </c>
      <c r="F192" s="41">
        <v>8</v>
      </c>
      <c r="G192" s="41">
        <v>8</v>
      </c>
      <c r="H192" s="41"/>
      <c r="I192" s="41"/>
      <c r="J192" s="41"/>
      <c r="K192" s="41"/>
    </row>
    <row r="193" spans="1:11" ht="38.25">
      <c r="A193" s="166"/>
      <c r="B193" s="138"/>
      <c r="C193" s="143"/>
      <c r="D193" s="144"/>
      <c r="E193" s="55" t="s">
        <v>64</v>
      </c>
      <c r="F193" s="41"/>
      <c r="G193" s="41">
        <v>20.4</v>
      </c>
      <c r="H193" s="41"/>
      <c r="I193" s="41"/>
      <c r="J193" s="41"/>
      <c r="K193" s="41"/>
    </row>
    <row r="194" spans="1:11" ht="12.75">
      <c r="A194" s="166"/>
      <c r="B194" s="138"/>
      <c r="C194" s="143"/>
      <c r="D194" s="144"/>
      <c r="E194" s="19" t="s">
        <v>15</v>
      </c>
      <c r="F194" s="41">
        <v>28</v>
      </c>
      <c r="G194" s="41">
        <v>24</v>
      </c>
      <c r="H194" s="41"/>
      <c r="I194" s="41"/>
      <c r="J194" s="41"/>
      <c r="K194" s="41"/>
    </row>
    <row r="195" spans="1:11" ht="12.75">
      <c r="A195" s="166"/>
      <c r="B195" s="138"/>
      <c r="C195" s="143"/>
      <c r="D195" s="144"/>
      <c r="E195" s="19" t="s">
        <v>18</v>
      </c>
      <c r="F195" s="41">
        <v>4.5</v>
      </c>
      <c r="G195" s="41">
        <v>4.5</v>
      </c>
      <c r="H195" s="41"/>
      <c r="I195" s="41"/>
      <c r="J195" s="41"/>
      <c r="K195" s="41"/>
    </row>
    <row r="196" spans="1:11" ht="38.25">
      <c r="A196" s="166"/>
      <c r="B196" s="138"/>
      <c r="C196" s="143"/>
      <c r="D196" s="144"/>
      <c r="E196" s="86" t="s">
        <v>65</v>
      </c>
      <c r="F196" s="41"/>
      <c r="G196" s="41">
        <v>12.3</v>
      </c>
      <c r="H196" s="41"/>
      <c r="I196" s="41"/>
      <c r="J196" s="41"/>
      <c r="K196" s="41"/>
    </row>
    <row r="197" spans="1:11" ht="12.75">
      <c r="A197" s="166"/>
      <c r="B197" s="138"/>
      <c r="C197" s="143"/>
      <c r="D197" s="144"/>
      <c r="E197" s="19" t="s">
        <v>17</v>
      </c>
      <c r="F197" s="41">
        <v>5.7</v>
      </c>
      <c r="G197" s="41">
        <v>5.7</v>
      </c>
      <c r="H197" s="41"/>
      <c r="I197" s="41"/>
      <c r="J197" s="41"/>
      <c r="K197" s="41"/>
    </row>
    <row r="198" spans="1:11" ht="12.75">
      <c r="A198" s="166"/>
      <c r="B198" s="138"/>
      <c r="C198" s="143"/>
      <c r="D198" s="144"/>
      <c r="E198" s="19" t="s">
        <v>66</v>
      </c>
      <c r="F198" s="41"/>
      <c r="G198" s="41">
        <v>95</v>
      </c>
      <c r="H198" s="41"/>
      <c r="I198" s="41"/>
      <c r="J198" s="41"/>
      <c r="K198" s="41"/>
    </row>
    <row r="199" spans="1:11" ht="12.75">
      <c r="A199" s="166"/>
      <c r="B199" s="138"/>
      <c r="C199" s="143"/>
      <c r="D199" s="144"/>
      <c r="E199" s="55" t="s">
        <v>18</v>
      </c>
      <c r="F199" s="41">
        <v>6.8</v>
      </c>
      <c r="G199" s="41">
        <v>6.8</v>
      </c>
      <c r="H199" s="41"/>
      <c r="I199" s="41"/>
      <c r="J199" s="41"/>
      <c r="K199" s="41"/>
    </row>
    <row r="200" spans="1:11" ht="12.75">
      <c r="A200" s="166"/>
      <c r="B200" s="138"/>
      <c r="C200" s="143"/>
      <c r="D200" s="144"/>
      <c r="E200" s="20" t="s">
        <v>67</v>
      </c>
      <c r="F200" s="41"/>
      <c r="G200" s="41">
        <v>80</v>
      </c>
      <c r="H200" s="41"/>
      <c r="I200" s="41"/>
      <c r="J200" s="41"/>
      <c r="K200" s="41"/>
    </row>
    <row r="201" spans="1:11" ht="12.75">
      <c r="A201" s="139">
        <v>463</v>
      </c>
      <c r="B201" s="128" t="s">
        <v>123</v>
      </c>
      <c r="C201" s="131">
        <v>30</v>
      </c>
      <c r="D201" s="144">
        <v>3.75</v>
      </c>
      <c r="E201" s="44" t="s">
        <v>17</v>
      </c>
      <c r="F201" s="41">
        <v>1.5</v>
      </c>
      <c r="G201" s="41">
        <v>1.5</v>
      </c>
      <c r="H201" s="41">
        <v>0.4</v>
      </c>
      <c r="I201" s="41">
        <v>1.2</v>
      </c>
      <c r="J201" s="41">
        <v>2.2</v>
      </c>
      <c r="K201" s="41">
        <v>21.5</v>
      </c>
    </row>
    <row r="202" spans="1:11" ht="12.75">
      <c r="A202" s="140"/>
      <c r="B202" s="129"/>
      <c r="C202" s="132"/>
      <c r="D202" s="144"/>
      <c r="E202" s="44" t="s">
        <v>18</v>
      </c>
      <c r="F202" s="41">
        <v>2</v>
      </c>
      <c r="G202" s="41">
        <v>2</v>
      </c>
      <c r="H202" s="41"/>
      <c r="I202" s="41"/>
      <c r="J202" s="41"/>
      <c r="K202" s="41"/>
    </row>
    <row r="203" spans="1:11" ht="12.75">
      <c r="A203" s="140"/>
      <c r="B203" s="129"/>
      <c r="C203" s="132"/>
      <c r="D203" s="144"/>
      <c r="E203" s="44" t="s">
        <v>42</v>
      </c>
      <c r="F203" s="41">
        <v>1.8</v>
      </c>
      <c r="G203" s="41">
        <v>1.8</v>
      </c>
      <c r="H203" s="41"/>
      <c r="I203" s="41"/>
      <c r="J203" s="41"/>
      <c r="K203" s="41"/>
    </row>
    <row r="204" spans="1:11" ht="12.75">
      <c r="A204" s="140"/>
      <c r="B204" s="129"/>
      <c r="C204" s="132"/>
      <c r="D204" s="144"/>
      <c r="E204" s="44" t="s">
        <v>84</v>
      </c>
      <c r="F204" s="41">
        <v>1.4</v>
      </c>
      <c r="G204" s="41">
        <v>1.2</v>
      </c>
      <c r="H204" s="41"/>
      <c r="I204" s="41"/>
      <c r="J204" s="41"/>
      <c r="K204" s="41"/>
    </row>
    <row r="205" spans="1:11" ht="12.75">
      <c r="A205" s="140"/>
      <c r="B205" s="129"/>
      <c r="C205" s="132"/>
      <c r="D205" s="144"/>
      <c r="E205" s="80" t="s">
        <v>83</v>
      </c>
      <c r="F205" s="41">
        <v>1.5</v>
      </c>
      <c r="G205" s="41">
        <v>1.2</v>
      </c>
      <c r="H205" s="41"/>
      <c r="I205" s="41"/>
      <c r="J205" s="41"/>
      <c r="K205" s="41"/>
    </row>
    <row r="206" spans="1:11" ht="12.75">
      <c r="A206" s="140"/>
      <c r="B206" s="129"/>
      <c r="C206" s="132"/>
      <c r="D206" s="144"/>
      <c r="E206" s="44" t="s">
        <v>21</v>
      </c>
      <c r="F206" s="41">
        <v>0.3</v>
      </c>
      <c r="G206" s="41">
        <v>0.3</v>
      </c>
      <c r="H206" s="41"/>
      <c r="I206" s="41"/>
      <c r="J206" s="41"/>
      <c r="K206" s="41"/>
    </row>
    <row r="207" spans="1:11" ht="12.75">
      <c r="A207" s="141"/>
      <c r="B207" s="130"/>
      <c r="C207" s="133"/>
      <c r="D207" s="144"/>
      <c r="E207" s="44" t="s">
        <v>35</v>
      </c>
      <c r="F207" s="41">
        <v>27</v>
      </c>
      <c r="G207" s="41">
        <v>27</v>
      </c>
      <c r="H207" s="41"/>
      <c r="I207" s="41"/>
      <c r="J207" s="41"/>
      <c r="K207" s="41"/>
    </row>
    <row r="208" spans="1:11" ht="12.75">
      <c r="A208" s="139">
        <v>227</v>
      </c>
      <c r="B208" s="128" t="s">
        <v>44</v>
      </c>
      <c r="C208" s="170">
        <v>150</v>
      </c>
      <c r="D208" s="203">
        <v>4.85</v>
      </c>
      <c r="E208" s="20" t="s">
        <v>46</v>
      </c>
      <c r="F208" s="45">
        <v>51</v>
      </c>
      <c r="G208" s="50">
        <v>51</v>
      </c>
      <c r="H208" s="49">
        <v>5.52</v>
      </c>
      <c r="I208" s="41">
        <v>5.3</v>
      </c>
      <c r="J208" s="41">
        <v>35.33</v>
      </c>
      <c r="K208" s="41">
        <v>211.1</v>
      </c>
    </row>
    <row r="209" spans="1:11" ht="25.5">
      <c r="A209" s="140"/>
      <c r="B209" s="129"/>
      <c r="C209" s="171"/>
      <c r="D209" s="204"/>
      <c r="E209" s="55" t="s">
        <v>47</v>
      </c>
      <c r="F209" s="45"/>
      <c r="G209" s="50">
        <v>144</v>
      </c>
      <c r="H209" s="49"/>
      <c r="I209" s="41"/>
      <c r="J209" s="41"/>
      <c r="K209" s="41"/>
    </row>
    <row r="210" spans="1:11" ht="12.75">
      <c r="A210" s="141"/>
      <c r="B210" s="130"/>
      <c r="C210" s="172"/>
      <c r="D210" s="205"/>
      <c r="E210" s="42" t="s">
        <v>9</v>
      </c>
      <c r="F210" s="45">
        <v>6.8</v>
      </c>
      <c r="G210" s="50">
        <v>6.8</v>
      </c>
      <c r="H210" s="49"/>
      <c r="I210" s="41"/>
      <c r="J210" s="41"/>
      <c r="K210" s="41"/>
    </row>
    <row r="211" spans="1:11" ht="12.75">
      <c r="A211" s="142" t="s">
        <v>89</v>
      </c>
      <c r="B211" s="122" t="s">
        <v>91</v>
      </c>
      <c r="C211" s="143">
        <v>200</v>
      </c>
      <c r="D211" s="134">
        <v>3.85</v>
      </c>
      <c r="E211" s="47" t="s">
        <v>90</v>
      </c>
      <c r="F211" s="48">
        <v>25</v>
      </c>
      <c r="G211" s="48">
        <v>30.5</v>
      </c>
      <c r="H211" s="49">
        <v>0.56</v>
      </c>
      <c r="I211" s="41">
        <v>0</v>
      </c>
      <c r="J211" s="41">
        <v>27.89</v>
      </c>
      <c r="K211" s="41">
        <v>113.79</v>
      </c>
    </row>
    <row r="212" spans="1:11" ht="12.75">
      <c r="A212" s="142"/>
      <c r="B212" s="122"/>
      <c r="C212" s="143"/>
      <c r="D212" s="135"/>
      <c r="E212" s="47" t="s">
        <v>21</v>
      </c>
      <c r="F212" s="48">
        <v>15</v>
      </c>
      <c r="G212" s="48">
        <v>15</v>
      </c>
      <c r="H212" s="49"/>
      <c r="I212" s="41"/>
      <c r="J212" s="41"/>
      <c r="K212" s="41"/>
    </row>
    <row r="213" spans="1:11" ht="12.75">
      <c r="A213" s="142"/>
      <c r="B213" s="122"/>
      <c r="C213" s="143"/>
      <c r="D213" s="136"/>
      <c r="E213" s="42" t="s">
        <v>35</v>
      </c>
      <c r="F213" s="45">
        <v>190</v>
      </c>
      <c r="G213" s="50">
        <v>190</v>
      </c>
      <c r="H213" s="49"/>
      <c r="I213" s="41"/>
      <c r="J213" s="41"/>
      <c r="K213" s="41"/>
    </row>
    <row r="214" spans="1:11" ht="25.5">
      <c r="A214" s="102" t="s">
        <v>143</v>
      </c>
      <c r="B214" s="51" t="s">
        <v>92</v>
      </c>
      <c r="C214" s="52">
        <v>30</v>
      </c>
      <c r="D214" s="40">
        <v>1.32</v>
      </c>
      <c r="E214" s="51" t="s">
        <v>92</v>
      </c>
      <c r="F214" s="51">
        <v>30</v>
      </c>
      <c r="G214" s="53">
        <v>30</v>
      </c>
      <c r="H214" s="49">
        <v>2</v>
      </c>
      <c r="I214" s="41">
        <v>0.4</v>
      </c>
      <c r="J214" s="41">
        <v>10</v>
      </c>
      <c r="K214" s="41">
        <v>52.2</v>
      </c>
    </row>
    <row r="215" spans="1:11" ht="12.75">
      <c r="A215" s="54" t="s">
        <v>93</v>
      </c>
      <c r="B215" s="51" t="s">
        <v>10</v>
      </c>
      <c r="C215" s="52">
        <v>20</v>
      </c>
      <c r="D215" s="40">
        <v>0.84</v>
      </c>
      <c r="E215" s="55" t="s">
        <v>10</v>
      </c>
      <c r="F215" s="45">
        <v>20</v>
      </c>
      <c r="G215" s="50">
        <v>20</v>
      </c>
      <c r="H215" s="49">
        <v>1.5</v>
      </c>
      <c r="I215" s="41">
        <v>0.1</v>
      </c>
      <c r="J215" s="41">
        <v>9.9</v>
      </c>
      <c r="K215" s="41">
        <v>47</v>
      </c>
    </row>
    <row r="216" spans="1:11" ht="12.75">
      <c r="A216" s="56"/>
      <c r="B216" s="57" t="s">
        <v>11</v>
      </c>
      <c r="C216" s="58">
        <f>C176+C190+C201+C208+C211+C214+C215</f>
        <v>760</v>
      </c>
      <c r="D216" s="59">
        <f>D170+D176+D190+D201+D208+D211+D214+D215</f>
        <v>54.24000000000001</v>
      </c>
      <c r="E216" s="60"/>
      <c r="F216" s="94">
        <f>F170+F171+F172+F173+F174+F177+F181+F182+F183+F184+F185+F186+F187+F188+F190+F191+F194+F195+F197+F199+F201+F202+F203+F204+F205+F206+F208+F210+F211+F212+F214+F215</f>
        <v>590.2</v>
      </c>
      <c r="G216" s="94">
        <f>G170+G171+G172+G173+G174+G177+G181+G182+G183+G184+G185+G186+G187+G188+G190+G191+G194+G195+G197+G199+G201+G202+G203+G204+G205+G206+G208+G210+G211+G212+G214+G215</f>
        <v>514.5</v>
      </c>
      <c r="H216" s="62">
        <f>H170+H176+H190+H201+H208+H211+H214+H215</f>
        <v>23.52</v>
      </c>
      <c r="I216" s="62">
        <f>I170+I176+I190+I201+I208+I211+I214+I215</f>
        <v>32.059999999999995</v>
      </c>
      <c r="J216" s="62">
        <f>J170+J176+J190+J201+J208+J211+J214+J215</f>
        <v>113.44000000000001</v>
      </c>
      <c r="K216" s="62">
        <f>K170+K176+K190+K201+K208+K211+K214+K215</f>
        <v>836.77</v>
      </c>
    </row>
    <row r="217" spans="1:11" ht="25.5">
      <c r="A217" s="36"/>
      <c r="B217" s="33" t="s">
        <v>159</v>
      </c>
      <c r="C217" s="88"/>
      <c r="D217" s="35"/>
      <c r="E217" s="21"/>
      <c r="F217" s="89"/>
      <c r="G217" s="89"/>
      <c r="H217" s="89"/>
      <c r="I217" s="89"/>
      <c r="J217" s="89"/>
      <c r="K217" s="89"/>
    </row>
    <row r="218" spans="1:11" ht="13.5">
      <c r="A218" s="36"/>
      <c r="B218" s="38" t="s">
        <v>29</v>
      </c>
      <c r="C218" s="88"/>
      <c r="D218" s="35"/>
      <c r="E218" s="21"/>
      <c r="F218" s="89"/>
      <c r="G218" s="89"/>
      <c r="H218" s="89"/>
      <c r="I218" s="89"/>
      <c r="J218" s="89"/>
      <c r="K218" s="89"/>
    </row>
    <row r="219" spans="1:11" ht="12.75" customHeight="1">
      <c r="A219" s="177">
        <v>9</v>
      </c>
      <c r="B219" s="180" t="s">
        <v>144</v>
      </c>
      <c r="C219" s="183" t="s">
        <v>145</v>
      </c>
      <c r="D219" s="186">
        <v>2.63</v>
      </c>
      <c r="E219" s="103" t="s">
        <v>68</v>
      </c>
      <c r="F219" s="8">
        <v>66</v>
      </c>
      <c r="G219" s="8">
        <v>52.8</v>
      </c>
      <c r="H219" s="6">
        <v>0.68</v>
      </c>
      <c r="I219" s="6">
        <v>6.05</v>
      </c>
      <c r="J219" s="6">
        <v>6.23</v>
      </c>
      <c r="K219" s="6">
        <v>82.01</v>
      </c>
    </row>
    <row r="220" spans="1:11" ht="12.75">
      <c r="A220" s="178"/>
      <c r="B220" s="181"/>
      <c r="C220" s="184"/>
      <c r="D220" s="187"/>
      <c r="E220" s="103" t="s">
        <v>23</v>
      </c>
      <c r="F220" s="8">
        <v>6</v>
      </c>
      <c r="G220" s="8">
        <v>6</v>
      </c>
      <c r="H220" s="8"/>
      <c r="I220" s="8"/>
      <c r="J220" s="8"/>
      <c r="K220" s="8"/>
    </row>
    <row r="221" spans="1:11" ht="12.75">
      <c r="A221" s="179"/>
      <c r="B221" s="182"/>
      <c r="C221" s="185"/>
      <c r="D221" s="188"/>
      <c r="E221" s="103" t="s">
        <v>21</v>
      </c>
      <c r="F221" s="8">
        <v>1.8</v>
      </c>
      <c r="G221" s="8">
        <v>1.8</v>
      </c>
      <c r="H221" s="8"/>
      <c r="I221" s="8"/>
      <c r="J221" s="8"/>
      <c r="K221" s="8"/>
    </row>
    <row r="222" spans="1:11" ht="12.75">
      <c r="A222" s="170" t="s">
        <v>101</v>
      </c>
      <c r="B222" s="122" t="s">
        <v>102</v>
      </c>
      <c r="C222" s="131">
        <v>250</v>
      </c>
      <c r="D222" s="144">
        <v>5.26</v>
      </c>
      <c r="E222" s="42" t="s">
        <v>12</v>
      </c>
      <c r="F222" s="45"/>
      <c r="G222" s="45"/>
      <c r="H222" s="41">
        <v>1.8</v>
      </c>
      <c r="I222" s="41">
        <v>5</v>
      </c>
      <c r="J222" s="41">
        <v>10.7</v>
      </c>
      <c r="K222" s="41">
        <v>95</v>
      </c>
    </row>
    <row r="223" spans="1:11" ht="12.75">
      <c r="A223" s="171"/>
      <c r="B223" s="122"/>
      <c r="C223" s="132"/>
      <c r="D223" s="144"/>
      <c r="E223" s="42" t="s">
        <v>38</v>
      </c>
      <c r="F223" s="45">
        <v>40</v>
      </c>
      <c r="G223" s="45">
        <v>30</v>
      </c>
      <c r="H223" s="41"/>
      <c r="I223" s="41"/>
      <c r="J223" s="41"/>
      <c r="K223" s="41"/>
    </row>
    <row r="224" spans="1:11" ht="12.75">
      <c r="A224" s="171"/>
      <c r="B224" s="122"/>
      <c r="C224" s="132"/>
      <c r="D224" s="144"/>
      <c r="E224" s="42" t="s">
        <v>39</v>
      </c>
      <c r="F224" s="45">
        <v>43</v>
      </c>
      <c r="G224" s="45">
        <v>30</v>
      </c>
      <c r="H224" s="41"/>
      <c r="I224" s="41"/>
      <c r="J224" s="41"/>
      <c r="K224" s="41"/>
    </row>
    <row r="225" spans="1:11" ht="12.75">
      <c r="A225" s="171"/>
      <c r="B225" s="122"/>
      <c r="C225" s="132"/>
      <c r="D225" s="144"/>
      <c r="E225" s="42" t="s">
        <v>40</v>
      </c>
      <c r="F225" s="45">
        <v>46</v>
      </c>
      <c r="G225" s="45">
        <v>30</v>
      </c>
      <c r="H225" s="41"/>
      <c r="I225" s="41"/>
      <c r="J225" s="41"/>
      <c r="K225" s="41"/>
    </row>
    <row r="226" spans="1:11" ht="12.75">
      <c r="A226" s="171"/>
      <c r="B226" s="122"/>
      <c r="C226" s="132"/>
      <c r="D226" s="144"/>
      <c r="E226" s="42" t="s">
        <v>41</v>
      </c>
      <c r="F226" s="45">
        <v>50</v>
      </c>
      <c r="G226" s="45">
        <v>30</v>
      </c>
      <c r="H226" s="41"/>
      <c r="I226" s="41"/>
      <c r="J226" s="41"/>
      <c r="K226" s="41"/>
    </row>
    <row r="227" spans="1:11" ht="12.75">
      <c r="A227" s="171"/>
      <c r="B227" s="122"/>
      <c r="C227" s="132"/>
      <c r="D227" s="144"/>
      <c r="E227" s="20" t="s">
        <v>103</v>
      </c>
      <c r="F227" s="41">
        <v>40</v>
      </c>
      <c r="G227" s="41">
        <v>30</v>
      </c>
      <c r="H227" s="41"/>
      <c r="I227" s="41"/>
      <c r="J227" s="41"/>
      <c r="K227" s="41"/>
    </row>
    <row r="228" spans="1:11" ht="12.75">
      <c r="A228" s="171"/>
      <c r="B228" s="122"/>
      <c r="C228" s="132"/>
      <c r="D228" s="144"/>
      <c r="E228" s="20" t="s">
        <v>83</v>
      </c>
      <c r="F228" s="41">
        <v>15.8</v>
      </c>
      <c r="G228" s="41">
        <v>12.5</v>
      </c>
      <c r="H228" s="41"/>
      <c r="I228" s="41"/>
      <c r="J228" s="41"/>
      <c r="K228" s="41"/>
    </row>
    <row r="229" spans="1:11" ht="12.75">
      <c r="A229" s="171"/>
      <c r="B229" s="122"/>
      <c r="C229" s="132"/>
      <c r="D229" s="144"/>
      <c r="E229" s="20" t="s">
        <v>84</v>
      </c>
      <c r="F229" s="41">
        <v>7.3</v>
      </c>
      <c r="G229" s="41">
        <v>6</v>
      </c>
      <c r="H229" s="41"/>
      <c r="I229" s="41"/>
      <c r="J229" s="41"/>
      <c r="K229" s="41"/>
    </row>
    <row r="230" spans="1:11" ht="12.75">
      <c r="A230" s="171"/>
      <c r="B230" s="122"/>
      <c r="C230" s="132"/>
      <c r="D230" s="144"/>
      <c r="E230" s="20" t="s">
        <v>19</v>
      </c>
      <c r="F230" s="41">
        <v>50</v>
      </c>
      <c r="G230" s="41">
        <v>40</v>
      </c>
      <c r="H230" s="41"/>
      <c r="I230" s="41"/>
      <c r="J230" s="41"/>
      <c r="K230" s="41"/>
    </row>
    <row r="231" spans="1:11" ht="12.75">
      <c r="A231" s="171"/>
      <c r="B231" s="122"/>
      <c r="C231" s="132"/>
      <c r="D231" s="144"/>
      <c r="E231" s="20" t="s">
        <v>42</v>
      </c>
      <c r="F231" s="41">
        <v>3</v>
      </c>
      <c r="G231" s="41">
        <v>3</v>
      </c>
      <c r="H231" s="41"/>
      <c r="I231" s="41"/>
      <c r="J231" s="41"/>
      <c r="K231" s="41"/>
    </row>
    <row r="232" spans="1:11" ht="12.75">
      <c r="A232" s="171"/>
      <c r="B232" s="122"/>
      <c r="C232" s="132"/>
      <c r="D232" s="144"/>
      <c r="E232" s="20" t="s">
        <v>86</v>
      </c>
      <c r="F232" s="41">
        <v>3</v>
      </c>
      <c r="G232" s="41">
        <v>3</v>
      </c>
      <c r="H232" s="41"/>
      <c r="I232" s="41"/>
      <c r="J232" s="41"/>
      <c r="K232" s="41"/>
    </row>
    <row r="233" spans="1:11" ht="12.75">
      <c r="A233" s="171"/>
      <c r="B233" s="122"/>
      <c r="C233" s="132"/>
      <c r="D233" s="144"/>
      <c r="E233" s="20" t="s">
        <v>21</v>
      </c>
      <c r="F233" s="41">
        <v>2</v>
      </c>
      <c r="G233" s="41">
        <v>2</v>
      </c>
      <c r="H233" s="41"/>
      <c r="I233" s="41"/>
      <c r="J233" s="41"/>
      <c r="K233" s="41"/>
    </row>
    <row r="234" spans="1:11" ht="12.75">
      <c r="A234" s="171"/>
      <c r="B234" s="122"/>
      <c r="C234" s="132"/>
      <c r="D234" s="144"/>
      <c r="E234" s="20" t="s">
        <v>104</v>
      </c>
      <c r="F234" s="41">
        <v>2</v>
      </c>
      <c r="G234" s="41">
        <v>2</v>
      </c>
      <c r="H234" s="41"/>
      <c r="I234" s="41"/>
      <c r="J234" s="41"/>
      <c r="K234" s="41"/>
    </row>
    <row r="235" spans="1:11" ht="12.75">
      <c r="A235" s="172"/>
      <c r="B235" s="122"/>
      <c r="C235" s="133"/>
      <c r="D235" s="144"/>
      <c r="E235" s="20" t="s">
        <v>35</v>
      </c>
      <c r="F235" s="41">
        <v>200</v>
      </c>
      <c r="G235" s="41">
        <v>200</v>
      </c>
      <c r="H235" s="41"/>
      <c r="I235" s="41"/>
      <c r="J235" s="41"/>
      <c r="K235" s="41"/>
    </row>
    <row r="236" spans="1:11" ht="12.75">
      <c r="A236" s="85">
        <v>488</v>
      </c>
      <c r="B236" s="20" t="s">
        <v>14</v>
      </c>
      <c r="C236" s="85">
        <v>10</v>
      </c>
      <c r="D236" s="144"/>
      <c r="E236" s="19" t="s">
        <v>14</v>
      </c>
      <c r="F236" s="41">
        <v>10</v>
      </c>
      <c r="G236" s="41">
        <v>10</v>
      </c>
      <c r="H236" s="41">
        <v>0.3</v>
      </c>
      <c r="I236" s="41">
        <v>1.5</v>
      </c>
      <c r="J236" s="41">
        <v>0.4</v>
      </c>
      <c r="K236" s="41">
        <v>16.2</v>
      </c>
    </row>
    <row r="237" spans="1:11" ht="12.75" customHeight="1">
      <c r="A237" s="121" t="s">
        <v>51</v>
      </c>
      <c r="B237" s="122" t="s">
        <v>52</v>
      </c>
      <c r="C237" s="123">
        <v>80</v>
      </c>
      <c r="D237" s="124">
        <v>34.09</v>
      </c>
      <c r="E237" s="44" t="s">
        <v>53</v>
      </c>
      <c r="F237" s="45">
        <v>91</v>
      </c>
      <c r="G237" s="45">
        <v>68.5</v>
      </c>
      <c r="H237" s="46">
        <v>12.2</v>
      </c>
      <c r="I237" s="46">
        <v>13.39</v>
      </c>
      <c r="J237" s="46">
        <v>6.56</v>
      </c>
      <c r="K237" s="46">
        <v>202</v>
      </c>
    </row>
    <row r="238" spans="1:11" ht="12.75">
      <c r="A238" s="121"/>
      <c r="B238" s="122"/>
      <c r="C238" s="123"/>
      <c r="D238" s="124"/>
      <c r="E238" s="44" t="s">
        <v>24</v>
      </c>
      <c r="F238" s="45">
        <v>15</v>
      </c>
      <c r="G238" s="45">
        <v>15</v>
      </c>
      <c r="H238" s="41"/>
      <c r="I238" s="41"/>
      <c r="J238" s="41"/>
      <c r="K238" s="41"/>
    </row>
    <row r="239" spans="1:11" ht="12.75">
      <c r="A239" s="121"/>
      <c r="B239" s="122"/>
      <c r="C239" s="123"/>
      <c r="D239" s="124"/>
      <c r="E239" s="44" t="s">
        <v>54</v>
      </c>
      <c r="F239" s="45">
        <v>8.5</v>
      </c>
      <c r="G239" s="45">
        <v>8.5</v>
      </c>
      <c r="H239" s="46"/>
      <c r="I239" s="46"/>
      <c r="J239" s="46"/>
      <c r="K239" s="46"/>
    </row>
    <row r="240" spans="1:11" ht="12.75">
      <c r="A240" s="121"/>
      <c r="B240" s="122"/>
      <c r="C240" s="123"/>
      <c r="D240" s="124"/>
      <c r="E240" s="44" t="s">
        <v>16</v>
      </c>
      <c r="F240" s="45">
        <v>16</v>
      </c>
      <c r="G240" s="45">
        <v>16</v>
      </c>
      <c r="H240" s="46"/>
      <c r="I240" s="46"/>
      <c r="J240" s="46"/>
      <c r="K240" s="46"/>
    </row>
    <row r="241" spans="1:11" ht="12.75" customHeight="1">
      <c r="A241" s="121"/>
      <c r="B241" s="122"/>
      <c r="C241" s="123"/>
      <c r="D241" s="124"/>
      <c r="E241" s="42" t="s">
        <v>37</v>
      </c>
      <c r="F241" s="45"/>
      <c r="G241" s="45">
        <v>99</v>
      </c>
      <c r="H241" s="41"/>
      <c r="I241" s="41"/>
      <c r="J241" s="41"/>
      <c r="K241" s="41"/>
    </row>
    <row r="242" spans="1:11" ht="12.75">
      <c r="A242" s="121"/>
      <c r="B242" s="122"/>
      <c r="C242" s="123"/>
      <c r="D242" s="124"/>
      <c r="E242" s="42" t="s">
        <v>18</v>
      </c>
      <c r="F242" s="45">
        <v>5</v>
      </c>
      <c r="G242" s="45">
        <v>5</v>
      </c>
      <c r="H242" s="41"/>
      <c r="I242" s="41"/>
      <c r="J242" s="41"/>
      <c r="K242" s="41"/>
    </row>
    <row r="243" spans="1:11" ht="12.75">
      <c r="A243" s="121"/>
      <c r="B243" s="122"/>
      <c r="C243" s="123"/>
      <c r="D243" s="124"/>
      <c r="E243" s="42" t="s">
        <v>55</v>
      </c>
      <c r="F243" s="45"/>
      <c r="G243" s="45">
        <v>80</v>
      </c>
      <c r="H243" s="41"/>
      <c r="I243" s="41"/>
      <c r="J243" s="41"/>
      <c r="K243" s="41"/>
    </row>
    <row r="244" spans="1:11" ht="12.75">
      <c r="A244" s="139">
        <v>224</v>
      </c>
      <c r="B244" s="128" t="s">
        <v>120</v>
      </c>
      <c r="C244" s="174">
        <v>150</v>
      </c>
      <c r="D244" s="134">
        <v>4.9</v>
      </c>
      <c r="E244" s="20" t="s">
        <v>22</v>
      </c>
      <c r="F244" s="41">
        <v>54</v>
      </c>
      <c r="G244" s="41">
        <v>54</v>
      </c>
      <c r="H244" s="41">
        <v>3.9</v>
      </c>
      <c r="I244" s="41">
        <v>5.1</v>
      </c>
      <c r="J244" s="41">
        <v>40.3</v>
      </c>
      <c r="K244" s="41">
        <v>225.2</v>
      </c>
    </row>
    <row r="245" spans="1:11" ht="12.75" customHeight="1">
      <c r="A245" s="140"/>
      <c r="B245" s="129"/>
      <c r="C245" s="175"/>
      <c r="D245" s="136"/>
      <c r="E245" s="22" t="s">
        <v>18</v>
      </c>
      <c r="F245" s="41">
        <v>6</v>
      </c>
      <c r="G245" s="41">
        <v>6</v>
      </c>
      <c r="H245" s="41"/>
      <c r="I245" s="41"/>
      <c r="J245" s="41"/>
      <c r="K245" s="41"/>
    </row>
    <row r="246" spans="1:11" ht="12.75">
      <c r="A246" s="139">
        <v>463</v>
      </c>
      <c r="B246" s="128" t="s">
        <v>123</v>
      </c>
      <c r="C246" s="131">
        <v>25</v>
      </c>
      <c r="D246" s="144">
        <v>3.13</v>
      </c>
      <c r="E246" s="44" t="s">
        <v>17</v>
      </c>
      <c r="F246" s="41">
        <v>1.3</v>
      </c>
      <c r="G246" s="41">
        <v>1.3</v>
      </c>
      <c r="H246" s="41">
        <v>0.3</v>
      </c>
      <c r="I246" s="41">
        <v>1</v>
      </c>
      <c r="J246" s="41">
        <v>1.8</v>
      </c>
      <c r="K246" s="41">
        <v>17.9</v>
      </c>
    </row>
    <row r="247" spans="1:11" ht="12.75">
      <c r="A247" s="140"/>
      <c r="B247" s="129"/>
      <c r="C247" s="132"/>
      <c r="D247" s="144"/>
      <c r="E247" s="44" t="s">
        <v>18</v>
      </c>
      <c r="F247" s="41">
        <v>1.7</v>
      </c>
      <c r="G247" s="41">
        <v>1.7</v>
      </c>
      <c r="H247" s="41"/>
      <c r="I247" s="41"/>
      <c r="J247" s="41"/>
      <c r="K247" s="41"/>
    </row>
    <row r="248" spans="1:11" ht="12.75">
      <c r="A248" s="140"/>
      <c r="B248" s="129"/>
      <c r="C248" s="132"/>
      <c r="D248" s="144"/>
      <c r="E248" s="44" t="s">
        <v>42</v>
      </c>
      <c r="F248" s="41">
        <v>1.5</v>
      </c>
      <c r="G248" s="41">
        <v>1.5</v>
      </c>
      <c r="H248" s="41"/>
      <c r="I248" s="41"/>
      <c r="J248" s="41"/>
      <c r="K248" s="41"/>
    </row>
    <row r="249" spans="1:11" ht="12.75">
      <c r="A249" s="140"/>
      <c r="B249" s="129"/>
      <c r="C249" s="132"/>
      <c r="D249" s="144"/>
      <c r="E249" s="44" t="s">
        <v>84</v>
      </c>
      <c r="F249" s="41">
        <v>1.2</v>
      </c>
      <c r="G249" s="41">
        <v>1</v>
      </c>
      <c r="H249" s="41"/>
      <c r="I249" s="41"/>
      <c r="J249" s="41"/>
      <c r="K249" s="41"/>
    </row>
    <row r="250" spans="1:11" ht="12.75">
      <c r="A250" s="140"/>
      <c r="B250" s="129"/>
      <c r="C250" s="132"/>
      <c r="D250" s="144"/>
      <c r="E250" s="80" t="s">
        <v>83</v>
      </c>
      <c r="F250" s="41">
        <v>1.2</v>
      </c>
      <c r="G250" s="41">
        <v>1</v>
      </c>
      <c r="H250" s="41"/>
      <c r="I250" s="41"/>
      <c r="J250" s="41"/>
      <c r="K250" s="41"/>
    </row>
    <row r="251" spans="1:11" ht="12.75">
      <c r="A251" s="140"/>
      <c r="B251" s="129"/>
      <c r="C251" s="132"/>
      <c r="D251" s="144"/>
      <c r="E251" s="44" t="s">
        <v>21</v>
      </c>
      <c r="F251" s="41">
        <v>0.3</v>
      </c>
      <c r="G251" s="41">
        <v>0.3</v>
      </c>
      <c r="H251" s="41"/>
      <c r="I251" s="41"/>
      <c r="J251" s="41"/>
      <c r="K251" s="41"/>
    </row>
    <row r="252" spans="1:11" ht="12.75">
      <c r="A252" s="141"/>
      <c r="B252" s="130"/>
      <c r="C252" s="133"/>
      <c r="D252" s="144"/>
      <c r="E252" s="44" t="s">
        <v>35</v>
      </c>
      <c r="F252" s="41">
        <v>23</v>
      </c>
      <c r="G252" s="41">
        <v>23</v>
      </c>
      <c r="H252" s="41"/>
      <c r="I252" s="41"/>
      <c r="J252" s="41"/>
      <c r="K252" s="41"/>
    </row>
    <row r="253" spans="1:11" ht="12.75">
      <c r="A253" s="125">
        <v>282</v>
      </c>
      <c r="B253" s="128" t="s">
        <v>97</v>
      </c>
      <c r="C253" s="131">
        <v>200</v>
      </c>
      <c r="D253" s="134">
        <v>4.29</v>
      </c>
      <c r="E253" s="19" t="s">
        <v>0</v>
      </c>
      <c r="F253" s="41">
        <v>15</v>
      </c>
      <c r="G253" s="41">
        <v>15</v>
      </c>
      <c r="H253" s="41">
        <v>0.5</v>
      </c>
      <c r="I253" s="41">
        <v>0.2</v>
      </c>
      <c r="J253" s="41">
        <v>23.1</v>
      </c>
      <c r="K253" s="41">
        <v>96</v>
      </c>
    </row>
    <row r="254" spans="1:11" ht="12.75">
      <c r="A254" s="126"/>
      <c r="B254" s="129"/>
      <c r="C254" s="132"/>
      <c r="D254" s="135"/>
      <c r="E254" s="19" t="s">
        <v>98</v>
      </c>
      <c r="F254" s="41">
        <v>0.2</v>
      </c>
      <c r="G254" s="41">
        <v>0.2</v>
      </c>
      <c r="H254" s="41"/>
      <c r="I254" s="41"/>
      <c r="J254" s="41"/>
      <c r="K254" s="41"/>
    </row>
    <row r="255" spans="1:11" ht="12.75">
      <c r="A255" s="126"/>
      <c r="B255" s="129"/>
      <c r="C255" s="132"/>
      <c r="D255" s="135"/>
      <c r="E255" s="19" t="s">
        <v>99</v>
      </c>
      <c r="F255" s="41">
        <v>42.2</v>
      </c>
      <c r="G255" s="41">
        <v>40</v>
      </c>
      <c r="H255" s="41"/>
      <c r="I255" s="41"/>
      <c r="J255" s="41"/>
      <c r="K255" s="41"/>
    </row>
    <row r="256" spans="1:11" ht="12.75">
      <c r="A256" s="127"/>
      <c r="B256" s="130"/>
      <c r="C256" s="133"/>
      <c r="D256" s="136"/>
      <c r="E256" s="19" t="s">
        <v>35</v>
      </c>
      <c r="F256" s="41">
        <v>162</v>
      </c>
      <c r="G256" s="41">
        <v>162</v>
      </c>
      <c r="H256" s="41"/>
      <c r="I256" s="41"/>
      <c r="J256" s="41"/>
      <c r="K256" s="41"/>
    </row>
    <row r="257" spans="1:11" ht="25.5">
      <c r="A257" s="102" t="s">
        <v>143</v>
      </c>
      <c r="B257" s="51" t="s">
        <v>92</v>
      </c>
      <c r="C257" s="52">
        <v>30</v>
      </c>
      <c r="D257" s="40">
        <v>1.32</v>
      </c>
      <c r="E257" s="51" t="s">
        <v>92</v>
      </c>
      <c r="F257" s="51">
        <v>30</v>
      </c>
      <c r="G257" s="53">
        <v>30</v>
      </c>
      <c r="H257" s="49">
        <v>2</v>
      </c>
      <c r="I257" s="41">
        <v>0.4</v>
      </c>
      <c r="J257" s="41">
        <v>10</v>
      </c>
      <c r="K257" s="41">
        <v>52.2</v>
      </c>
    </row>
    <row r="258" spans="1:11" ht="12.75">
      <c r="A258" s="54" t="s">
        <v>93</v>
      </c>
      <c r="B258" s="51" t="s">
        <v>10</v>
      </c>
      <c r="C258" s="52">
        <v>20</v>
      </c>
      <c r="D258" s="40">
        <v>0.84</v>
      </c>
      <c r="E258" s="55" t="s">
        <v>10</v>
      </c>
      <c r="F258" s="45">
        <v>20</v>
      </c>
      <c r="G258" s="50">
        <v>20</v>
      </c>
      <c r="H258" s="49">
        <v>1.5</v>
      </c>
      <c r="I258" s="41">
        <v>0.1</v>
      </c>
      <c r="J258" s="41">
        <v>9.9</v>
      </c>
      <c r="K258" s="41">
        <v>47</v>
      </c>
    </row>
    <row r="259" spans="1:11" ht="12.75">
      <c r="A259" s="56"/>
      <c r="B259" s="57" t="s">
        <v>11</v>
      </c>
      <c r="C259" s="58">
        <f>C219+C222+C236+C237+C244+C246+C253+C257+C258</f>
        <v>825</v>
      </c>
      <c r="D259" s="59">
        <f>D219+D222+D237+D244+D246+D253+D257+D258</f>
        <v>56.46000000000001</v>
      </c>
      <c r="E259" s="60"/>
      <c r="F259" s="94">
        <f>F219+F220+F221+F223+F227+F228+F229+F230+F231+F232+F233+F234+F236+F237+F238+F239+F240+F242+F244+F245+F246+F247+F248+F249+F250+F251+F253+F254+F255+F257+F258</f>
        <v>557</v>
      </c>
      <c r="G259" s="94">
        <f>G219+G220+G221+G223+G227+G228+G229+G230+G231+G232+G233+G234+G236+G237+G238+G239+G240+G242+G244+G245+G246+G247+G248+G249+G250+G251+G253+G254+G255+G257+G258</f>
        <v>484.1</v>
      </c>
      <c r="H259" s="62">
        <f>H219+H222+H236+H237+H244+H246+H253+H257+H258</f>
        <v>23.18</v>
      </c>
      <c r="I259" s="62">
        <f>I219+I222+I236+I237+I244+I246+I253+I257+I258</f>
        <v>32.74</v>
      </c>
      <c r="J259" s="62">
        <f>J219+J222+J236+J237+J244+J246+J253+J257+J258</f>
        <v>108.99000000000001</v>
      </c>
      <c r="K259" s="62">
        <f>K219+K222+K236+K237+K244+K246+K253+K257+K258</f>
        <v>833.51</v>
      </c>
    </row>
    <row r="260" spans="1:11" ht="12.75" customHeight="1">
      <c r="A260" s="36"/>
      <c r="B260" s="33" t="s">
        <v>158</v>
      </c>
      <c r="C260" s="88"/>
      <c r="D260" s="35"/>
      <c r="E260" s="21"/>
      <c r="F260" s="89"/>
      <c r="G260" s="89"/>
      <c r="H260" s="89"/>
      <c r="I260" s="89"/>
      <c r="J260" s="89"/>
      <c r="K260" s="89"/>
    </row>
    <row r="261" spans="1:11" ht="13.5">
      <c r="A261" s="36"/>
      <c r="B261" s="38" t="s">
        <v>29</v>
      </c>
      <c r="C261" s="88"/>
      <c r="D261" s="35"/>
      <c r="E261" s="21"/>
      <c r="F261" s="89"/>
      <c r="G261" s="89"/>
      <c r="H261" s="89"/>
      <c r="I261" s="89"/>
      <c r="J261" s="89"/>
      <c r="K261" s="89"/>
    </row>
    <row r="262" spans="1:11" ht="12.75" customHeight="1">
      <c r="A262" s="145" t="s">
        <v>124</v>
      </c>
      <c r="B262" s="147" t="s">
        <v>125</v>
      </c>
      <c r="C262" s="168">
        <v>250</v>
      </c>
      <c r="D262" s="170" t="s">
        <v>155</v>
      </c>
      <c r="E262" s="44" t="s">
        <v>81</v>
      </c>
      <c r="F262" s="45"/>
      <c r="G262" s="50"/>
      <c r="H262" s="49">
        <v>4.5</v>
      </c>
      <c r="I262" s="41">
        <v>5.3</v>
      </c>
      <c r="J262" s="41">
        <v>32.38</v>
      </c>
      <c r="K262" s="41">
        <v>149.6</v>
      </c>
    </row>
    <row r="263" spans="1:11" ht="12.75">
      <c r="A263" s="146"/>
      <c r="B263" s="148"/>
      <c r="C263" s="169"/>
      <c r="D263" s="171"/>
      <c r="E263" s="47" t="s">
        <v>38</v>
      </c>
      <c r="F263" s="81">
        <v>67</v>
      </c>
      <c r="G263" s="81">
        <v>50</v>
      </c>
      <c r="H263" s="49"/>
      <c r="I263" s="41"/>
      <c r="J263" s="41"/>
      <c r="K263" s="41"/>
    </row>
    <row r="264" spans="1:11" ht="12.75">
      <c r="A264" s="146"/>
      <c r="B264" s="148"/>
      <c r="C264" s="169"/>
      <c r="D264" s="171"/>
      <c r="E264" s="47" t="s">
        <v>39</v>
      </c>
      <c r="F264" s="81">
        <v>71</v>
      </c>
      <c r="G264" s="81">
        <v>50</v>
      </c>
      <c r="H264" s="49"/>
      <c r="I264" s="41"/>
      <c r="J264" s="41"/>
      <c r="K264" s="41"/>
    </row>
    <row r="265" spans="1:11" ht="12.75">
      <c r="A265" s="146"/>
      <c r="B265" s="148"/>
      <c r="C265" s="169"/>
      <c r="D265" s="171"/>
      <c r="E265" s="47" t="s">
        <v>40</v>
      </c>
      <c r="F265" s="81">
        <v>77</v>
      </c>
      <c r="G265" s="81">
        <v>50</v>
      </c>
      <c r="H265" s="49"/>
      <c r="I265" s="41"/>
      <c r="J265" s="41"/>
      <c r="K265" s="41"/>
    </row>
    <row r="266" spans="1:11" ht="12.75">
      <c r="A266" s="146"/>
      <c r="B266" s="148"/>
      <c r="C266" s="169"/>
      <c r="D266" s="171"/>
      <c r="E266" s="47" t="s">
        <v>41</v>
      </c>
      <c r="F266" s="81">
        <v>84</v>
      </c>
      <c r="G266" s="81">
        <v>50</v>
      </c>
      <c r="H266" s="49"/>
      <c r="I266" s="41"/>
      <c r="J266" s="41"/>
      <c r="K266" s="41"/>
    </row>
    <row r="267" spans="1:11" ht="12.75">
      <c r="A267" s="146"/>
      <c r="B267" s="148"/>
      <c r="C267" s="169"/>
      <c r="D267" s="171"/>
      <c r="E267" s="44" t="s">
        <v>68</v>
      </c>
      <c r="F267" s="45">
        <v>15</v>
      </c>
      <c r="G267" s="50">
        <v>12</v>
      </c>
      <c r="H267" s="49"/>
      <c r="I267" s="41"/>
      <c r="J267" s="41"/>
      <c r="K267" s="41"/>
    </row>
    <row r="268" spans="1:11" ht="12.75">
      <c r="A268" s="146"/>
      <c r="B268" s="148"/>
      <c r="C268" s="169"/>
      <c r="D268" s="171"/>
      <c r="E268" s="44" t="s">
        <v>15</v>
      </c>
      <c r="F268" s="45">
        <v>8</v>
      </c>
      <c r="G268" s="50">
        <v>6</v>
      </c>
      <c r="H268" s="49"/>
      <c r="I268" s="41"/>
      <c r="J268" s="41"/>
      <c r="K268" s="41"/>
    </row>
    <row r="269" spans="1:11" ht="25.5">
      <c r="A269" s="146"/>
      <c r="B269" s="148"/>
      <c r="C269" s="169"/>
      <c r="D269" s="171"/>
      <c r="E269" s="95" t="s">
        <v>86</v>
      </c>
      <c r="F269" s="45">
        <v>2</v>
      </c>
      <c r="G269" s="50">
        <v>2</v>
      </c>
      <c r="H269" s="49"/>
      <c r="I269" s="41"/>
      <c r="J269" s="41"/>
      <c r="K269" s="41"/>
    </row>
    <row r="270" spans="1:11" ht="12.75">
      <c r="A270" s="146"/>
      <c r="B270" s="148"/>
      <c r="C270" s="169"/>
      <c r="D270" s="171"/>
      <c r="E270" s="44" t="s">
        <v>32</v>
      </c>
      <c r="F270" s="45">
        <v>16.8</v>
      </c>
      <c r="G270" s="50">
        <v>15</v>
      </c>
      <c r="H270" s="49"/>
      <c r="I270" s="41"/>
      <c r="J270" s="41"/>
      <c r="K270" s="41"/>
    </row>
    <row r="271" spans="1:11" ht="12.75">
      <c r="A271" s="146"/>
      <c r="B271" s="148"/>
      <c r="C271" s="169"/>
      <c r="D271" s="171"/>
      <c r="E271" s="44" t="s">
        <v>33</v>
      </c>
      <c r="F271" s="45">
        <v>5</v>
      </c>
      <c r="G271" s="50">
        <v>5</v>
      </c>
      <c r="H271" s="49"/>
      <c r="I271" s="41"/>
      <c r="J271" s="41"/>
      <c r="K271" s="41"/>
    </row>
    <row r="272" spans="1:11" ht="12.75">
      <c r="A272" s="146"/>
      <c r="B272" s="148"/>
      <c r="C272" s="169"/>
      <c r="D272" s="171"/>
      <c r="E272" s="44" t="s">
        <v>36</v>
      </c>
      <c r="F272" s="45">
        <v>188</v>
      </c>
      <c r="G272" s="50">
        <v>188</v>
      </c>
      <c r="H272" s="49"/>
      <c r="I272" s="41"/>
      <c r="J272" s="41"/>
      <c r="K272" s="41"/>
    </row>
    <row r="273" spans="1:11" ht="12.75">
      <c r="A273" s="146"/>
      <c r="B273" s="148"/>
      <c r="C273" s="169"/>
      <c r="D273" s="171"/>
      <c r="E273" s="20" t="s">
        <v>31</v>
      </c>
      <c r="F273" s="41">
        <v>2</v>
      </c>
      <c r="G273" s="41">
        <v>2</v>
      </c>
      <c r="H273" s="49"/>
      <c r="I273" s="41"/>
      <c r="J273" s="41"/>
      <c r="K273" s="41"/>
    </row>
    <row r="274" spans="1:11" ht="12.75">
      <c r="A274" s="82">
        <v>488</v>
      </c>
      <c r="B274" s="93" t="s">
        <v>14</v>
      </c>
      <c r="C274" s="39">
        <v>10</v>
      </c>
      <c r="D274" s="172"/>
      <c r="E274" s="20" t="s">
        <v>14</v>
      </c>
      <c r="F274" s="41">
        <v>10</v>
      </c>
      <c r="G274" s="41">
        <v>10</v>
      </c>
      <c r="H274" s="41">
        <v>0.3</v>
      </c>
      <c r="I274" s="41">
        <v>1.5</v>
      </c>
      <c r="J274" s="41">
        <v>0.4</v>
      </c>
      <c r="K274" s="41">
        <v>16.2</v>
      </c>
    </row>
    <row r="275" spans="1:11" ht="12.75">
      <c r="A275" s="163">
        <v>209</v>
      </c>
      <c r="B275" s="128" t="s">
        <v>170</v>
      </c>
      <c r="C275" s="165" t="s">
        <v>60</v>
      </c>
      <c r="D275" s="203">
        <v>32.21</v>
      </c>
      <c r="E275" s="44" t="s">
        <v>57</v>
      </c>
      <c r="F275" s="45">
        <v>166</v>
      </c>
      <c r="G275" s="41">
        <v>59</v>
      </c>
      <c r="H275" s="41">
        <v>12.5</v>
      </c>
      <c r="I275" s="41">
        <v>14.2</v>
      </c>
      <c r="J275" s="41">
        <v>8.6</v>
      </c>
      <c r="K275" s="41">
        <v>212.7</v>
      </c>
    </row>
    <row r="276" spans="1:11" ht="12.75">
      <c r="A276" s="163"/>
      <c r="B276" s="138"/>
      <c r="C276" s="138"/>
      <c r="D276" s="204"/>
      <c r="E276" s="44" t="s">
        <v>24</v>
      </c>
      <c r="F276" s="45">
        <v>15</v>
      </c>
      <c r="G276" s="49">
        <v>15</v>
      </c>
      <c r="H276" s="49"/>
      <c r="I276" s="41"/>
      <c r="J276" s="41"/>
      <c r="K276" s="41"/>
    </row>
    <row r="277" spans="1:11" ht="12.75">
      <c r="A277" s="164"/>
      <c r="B277" s="122"/>
      <c r="C277" s="138"/>
      <c r="D277" s="204"/>
      <c r="E277" s="19" t="s">
        <v>100</v>
      </c>
      <c r="F277" s="41">
        <v>21</v>
      </c>
      <c r="G277" s="49">
        <v>21</v>
      </c>
      <c r="H277" s="49"/>
      <c r="I277" s="41"/>
      <c r="J277" s="41"/>
      <c r="K277" s="41"/>
    </row>
    <row r="278" spans="1:11" ht="12.75">
      <c r="A278" s="164"/>
      <c r="B278" s="122"/>
      <c r="C278" s="122"/>
      <c r="D278" s="204"/>
      <c r="E278" s="84" t="s">
        <v>58</v>
      </c>
      <c r="F278" s="45"/>
      <c r="G278" s="50">
        <v>91</v>
      </c>
      <c r="H278" s="49"/>
      <c r="I278" s="41"/>
      <c r="J278" s="41"/>
      <c r="K278" s="41"/>
    </row>
    <row r="279" spans="1:11" ht="12.75">
      <c r="A279" s="164"/>
      <c r="B279" s="122"/>
      <c r="C279" s="122"/>
      <c r="D279" s="204"/>
      <c r="E279" s="44" t="s">
        <v>59</v>
      </c>
      <c r="F279" s="45"/>
      <c r="G279" s="50">
        <v>80</v>
      </c>
      <c r="H279" s="49"/>
      <c r="I279" s="41"/>
      <c r="J279" s="41"/>
      <c r="K279" s="41"/>
    </row>
    <row r="280" spans="1:11" ht="12.75">
      <c r="A280" s="164"/>
      <c r="B280" s="122"/>
      <c r="C280" s="122"/>
      <c r="D280" s="205"/>
      <c r="E280" s="44" t="s">
        <v>18</v>
      </c>
      <c r="F280" s="45">
        <v>5</v>
      </c>
      <c r="G280" s="50">
        <v>5</v>
      </c>
      <c r="H280" s="49"/>
      <c r="I280" s="41"/>
      <c r="J280" s="41"/>
      <c r="K280" s="41"/>
    </row>
    <row r="281" spans="1:11" ht="12.75">
      <c r="A281" s="145" t="s">
        <v>88</v>
      </c>
      <c r="B281" s="147" t="s">
        <v>56</v>
      </c>
      <c r="C281" s="131">
        <v>135</v>
      </c>
      <c r="D281" s="134">
        <v>7.22</v>
      </c>
      <c r="E281" s="20" t="s">
        <v>25</v>
      </c>
      <c r="F281" s="41">
        <v>59</v>
      </c>
      <c r="G281" s="41">
        <v>59</v>
      </c>
      <c r="H281" s="41">
        <v>5.52</v>
      </c>
      <c r="I281" s="41">
        <v>5.29</v>
      </c>
      <c r="J281" s="41">
        <v>35.3</v>
      </c>
      <c r="K281" s="41">
        <v>211.1</v>
      </c>
    </row>
    <row r="282" spans="1:11" ht="12.75">
      <c r="A282" s="146"/>
      <c r="B282" s="148"/>
      <c r="C282" s="132"/>
      <c r="D282" s="135"/>
      <c r="E282" s="20" t="s">
        <v>35</v>
      </c>
      <c r="F282" s="41">
        <v>104</v>
      </c>
      <c r="G282" s="41">
        <v>104</v>
      </c>
      <c r="H282" s="41"/>
      <c r="I282" s="41"/>
      <c r="J282" s="41"/>
      <c r="K282" s="41"/>
    </row>
    <row r="283" spans="1:11" ht="12.75">
      <c r="A283" s="146"/>
      <c r="B283" s="148"/>
      <c r="C283" s="132"/>
      <c r="D283" s="135"/>
      <c r="E283" s="20" t="s">
        <v>50</v>
      </c>
      <c r="F283" s="41"/>
      <c r="G283" s="41">
        <v>144</v>
      </c>
      <c r="H283" s="41"/>
      <c r="I283" s="41"/>
      <c r="J283" s="41"/>
      <c r="K283" s="41"/>
    </row>
    <row r="284" spans="1:11" ht="12.75">
      <c r="A284" s="146"/>
      <c r="B284" s="148"/>
      <c r="C284" s="132"/>
      <c r="D284" s="135"/>
      <c r="E284" s="20" t="s">
        <v>18</v>
      </c>
      <c r="F284" s="41">
        <v>7.5</v>
      </c>
      <c r="G284" s="41">
        <v>7.5</v>
      </c>
      <c r="H284" s="41"/>
      <c r="I284" s="41"/>
      <c r="J284" s="41"/>
      <c r="K284" s="41"/>
    </row>
    <row r="285" spans="1:11" ht="12.75">
      <c r="A285" s="139">
        <v>256</v>
      </c>
      <c r="B285" s="128" t="s">
        <v>156</v>
      </c>
      <c r="C285" s="131">
        <v>30</v>
      </c>
      <c r="D285" s="144">
        <v>2.54</v>
      </c>
      <c r="E285" s="44" t="s">
        <v>16</v>
      </c>
      <c r="F285" s="41">
        <v>30</v>
      </c>
      <c r="G285" s="41">
        <v>30</v>
      </c>
      <c r="H285" s="41">
        <v>1</v>
      </c>
      <c r="I285" s="41">
        <v>2.1</v>
      </c>
      <c r="J285" s="41">
        <v>2.77</v>
      </c>
      <c r="K285" s="41">
        <v>33.7</v>
      </c>
    </row>
    <row r="286" spans="1:11" ht="12.75">
      <c r="A286" s="140"/>
      <c r="B286" s="129"/>
      <c r="C286" s="132"/>
      <c r="D286" s="144"/>
      <c r="E286" s="44" t="s">
        <v>17</v>
      </c>
      <c r="F286" s="41">
        <v>1.5</v>
      </c>
      <c r="G286" s="41">
        <v>1.5</v>
      </c>
      <c r="H286" s="41"/>
      <c r="I286" s="41"/>
      <c r="J286" s="41"/>
      <c r="K286" s="41"/>
    </row>
    <row r="287" spans="1:11" ht="12.75">
      <c r="A287" s="140"/>
      <c r="B287" s="129"/>
      <c r="C287" s="132"/>
      <c r="D287" s="144"/>
      <c r="E287" s="44" t="s">
        <v>18</v>
      </c>
      <c r="F287" s="41">
        <v>1.5</v>
      </c>
      <c r="G287" s="41">
        <v>1.5</v>
      </c>
      <c r="H287" s="41"/>
      <c r="I287" s="41"/>
      <c r="J287" s="41"/>
      <c r="K287" s="41"/>
    </row>
    <row r="288" spans="1:11" ht="12.75">
      <c r="A288" s="140"/>
      <c r="B288" s="129"/>
      <c r="C288" s="132"/>
      <c r="D288" s="144"/>
      <c r="E288" s="44" t="s">
        <v>21</v>
      </c>
      <c r="F288" s="41">
        <v>0.3</v>
      </c>
      <c r="G288" s="41">
        <v>0.3</v>
      </c>
      <c r="H288" s="41"/>
      <c r="I288" s="41"/>
      <c r="J288" s="41"/>
      <c r="K288" s="41"/>
    </row>
    <row r="289" spans="1:11" ht="12.75">
      <c r="A289" s="141"/>
      <c r="B289" s="130"/>
      <c r="C289" s="133"/>
      <c r="D289" s="144"/>
      <c r="E289" s="44" t="s">
        <v>35</v>
      </c>
      <c r="F289" s="41">
        <v>23</v>
      </c>
      <c r="G289" s="41">
        <v>23</v>
      </c>
      <c r="H289" s="41"/>
      <c r="I289" s="41"/>
      <c r="J289" s="41"/>
      <c r="K289" s="41"/>
    </row>
    <row r="290" spans="1:11" ht="12.75">
      <c r="A290" s="142" t="s">
        <v>89</v>
      </c>
      <c r="B290" s="122" t="s">
        <v>91</v>
      </c>
      <c r="C290" s="143">
        <v>200</v>
      </c>
      <c r="D290" s="134">
        <v>3.85</v>
      </c>
      <c r="E290" s="47" t="s">
        <v>90</v>
      </c>
      <c r="F290" s="48">
        <v>25</v>
      </c>
      <c r="G290" s="48">
        <v>30.5</v>
      </c>
      <c r="H290" s="49">
        <v>0.56</v>
      </c>
      <c r="I290" s="41">
        <v>0</v>
      </c>
      <c r="J290" s="41">
        <v>27.89</v>
      </c>
      <c r="K290" s="41">
        <v>113.79</v>
      </c>
    </row>
    <row r="291" spans="1:11" ht="12.75">
      <c r="A291" s="142"/>
      <c r="B291" s="122"/>
      <c r="C291" s="143"/>
      <c r="D291" s="135"/>
      <c r="E291" s="47" t="s">
        <v>21</v>
      </c>
      <c r="F291" s="48">
        <v>15</v>
      </c>
      <c r="G291" s="48">
        <v>15</v>
      </c>
      <c r="H291" s="49"/>
      <c r="I291" s="41"/>
      <c r="J291" s="41"/>
      <c r="K291" s="41"/>
    </row>
    <row r="292" spans="1:11" ht="12.75">
      <c r="A292" s="142"/>
      <c r="B292" s="122"/>
      <c r="C292" s="143"/>
      <c r="D292" s="136"/>
      <c r="E292" s="42" t="s">
        <v>35</v>
      </c>
      <c r="F292" s="45">
        <v>190</v>
      </c>
      <c r="G292" s="50">
        <v>190</v>
      </c>
      <c r="H292" s="49"/>
      <c r="I292" s="41"/>
      <c r="J292" s="41"/>
      <c r="K292" s="41"/>
    </row>
    <row r="293" spans="1:11" ht="25.5">
      <c r="A293" s="102" t="s">
        <v>143</v>
      </c>
      <c r="B293" s="51" t="s">
        <v>92</v>
      </c>
      <c r="C293" s="52">
        <v>30</v>
      </c>
      <c r="D293" s="40">
        <v>1.32</v>
      </c>
      <c r="E293" s="51" t="s">
        <v>92</v>
      </c>
      <c r="F293" s="51">
        <v>30</v>
      </c>
      <c r="G293" s="53">
        <v>30</v>
      </c>
      <c r="H293" s="49">
        <v>2</v>
      </c>
      <c r="I293" s="41">
        <v>0.4</v>
      </c>
      <c r="J293" s="41">
        <v>10</v>
      </c>
      <c r="K293" s="41">
        <v>52.2</v>
      </c>
    </row>
    <row r="294" spans="1:11" ht="12.75">
      <c r="A294" s="54" t="s">
        <v>93</v>
      </c>
      <c r="B294" s="51" t="s">
        <v>10</v>
      </c>
      <c r="C294" s="52">
        <v>20</v>
      </c>
      <c r="D294" s="40">
        <v>0.84</v>
      </c>
      <c r="E294" s="55" t="s">
        <v>10</v>
      </c>
      <c r="F294" s="45">
        <v>20</v>
      </c>
      <c r="G294" s="50">
        <v>20</v>
      </c>
      <c r="H294" s="49">
        <v>1.5</v>
      </c>
      <c r="I294" s="41">
        <v>0.1</v>
      </c>
      <c r="J294" s="41">
        <v>9.9</v>
      </c>
      <c r="K294" s="41">
        <v>47</v>
      </c>
    </row>
    <row r="295" spans="1:11" ht="12.75">
      <c r="A295" s="56"/>
      <c r="B295" s="57" t="s">
        <v>11</v>
      </c>
      <c r="C295" s="58">
        <v>765</v>
      </c>
      <c r="D295" s="59">
        <f>D262+D275+D281+D285+D290+D293+D294</f>
        <v>56.660000000000004</v>
      </c>
      <c r="E295" s="60"/>
      <c r="F295" s="94">
        <f>F263+F267+F268+F269+F272+F274+F275+F276+F277+F280+F281+F284+F285+F286+F287+F288+F290+F291+F293+F294</f>
        <v>686.8</v>
      </c>
      <c r="G295" s="94">
        <f>G263+G267+G268+G269+G272+G274+G275+G276+G277+G280+G281+G284+G285+G286+G287+G288+G290+G291+G293+G294</f>
        <v>563.3</v>
      </c>
      <c r="H295" s="62">
        <f>H262+H275+H281+H285+H290+H293+H294</f>
        <v>27.58</v>
      </c>
      <c r="I295" s="62">
        <f>I262+I275+I281+I285+I290+I293+I294</f>
        <v>27.39</v>
      </c>
      <c r="J295" s="62">
        <f>J262+J275+J281+J285+J290+J293+J294</f>
        <v>126.84</v>
      </c>
      <c r="K295" s="62">
        <f>K262+K275+K281+K285+K290+K293+K294</f>
        <v>820.09</v>
      </c>
    </row>
    <row r="296" spans="1:11" ht="12.75">
      <c r="A296" s="36"/>
      <c r="B296" s="33" t="s">
        <v>157</v>
      </c>
      <c r="C296" s="88"/>
      <c r="D296" s="35"/>
      <c r="E296" s="21"/>
      <c r="F296" s="89"/>
      <c r="G296" s="89"/>
      <c r="H296" s="89"/>
      <c r="I296" s="89"/>
      <c r="J296" s="89"/>
      <c r="K296" s="89"/>
    </row>
    <row r="297" spans="1:11" ht="13.5">
      <c r="A297" s="36"/>
      <c r="B297" s="38" t="s">
        <v>29</v>
      </c>
      <c r="C297" s="88"/>
      <c r="D297" s="35"/>
      <c r="E297" s="21"/>
      <c r="F297" s="89"/>
      <c r="G297" s="89"/>
      <c r="H297" s="89"/>
      <c r="I297" s="89"/>
      <c r="J297" s="89"/>
      <c r="K297" s="89"/>
    </row>
    <row r="298" spans="1:11" ht="12.75" customHeight="1">
      <c r="A298" s="166" t="s">
        <v>82</v>
      </c>
      <c r="B298" s="167" t="s">
        <v>87</v>
      </c>
      <c r="C298" s="143">
        <v>250</v>
      </c>
      <c r="D298" s="144">
        <v>5.72</v>
      </c>
      <c r="E298" s="19" t="s">
        <v>12</v>
      </c>
      <c r="F298" s="41"/>
      <c r="G298" s="41"/>
      <c r="H298" s="41">
        <v>2.34</v>
      </c>
      <c r="I298" s="41">
        <v>3.89</v>
      </c>
      <c r="J298" s="41">
        <v>13.61</v>
      </c>
      <c r="K298" s="41">
        <v>98.79</v>
      </c>
    </row>
    <row r="299" spans="1:11" ht="12.75">
      <c r="A299" s="166"/>
      <c r="B299" s="167"/>
      <c r="C299" s="143"/>
      <c r="D299" s="144"/>
      <c r="E299" s="42" t="s">
        <v>38</v>
      </c>
      <c r="F299" s="41">
        <v>67.5</v>
      </c>
      <c r="G299" s="41">
        <v>50</v>
      </c>
      <c r="H299" s="41"/>
      <c r="I299" s="41"/>
      <c r="J299" s="41"/>
      <c r="K299" s="41"/>
    </row>
    <row r="300" spans="1:11" ht="12.75">
      <c r="A300" s="166"/>
      <c r="B300" s="167"/>
      <c r="C300" s="143"/>
      <c r="D300" s="144"/>
      <c r="E300" s="42" t="s">
        <v>39</v>
      </c>
      <c r="F300" s="41">
        <v>71</v>
      </c>
      <c r="G300" s="41">
        <v>63</v>
      </c>
      <c r="H300" s="41"/>
      <c r="I300" s="41"/>
      <c r="J300" s="41"/>
      <c r="K300" s="41"/>
    </row>
    <row r="301" spans="1:11" ht="12.75">
      <c r="A301" s="166"/>
      <c r="B301" s="167"/>
      <c r="C301" s="143"/>
      <c r="D301" s="144"/>
      <c r="E301" s="42" t="s">
        <v>40</v>
      </c>
      <c r="F301" s="41">
        <v>77</v>
      </c>
      <c r="G301" s="41">
        <v>63</v>
      </c>
      <c r="H301" s="41"/>
      <c r="I301" s="41"/>
      <c r="J301" s="41"/>
      <c r="K301" s="41"/>
    </row>
    <row r="302" spans="1:11" ht="12.75">
      <c r="A302" s="166"/>
      <c r="B302" s="167"/>
      <c r="C302" s="143"/>
      <c r="D302" s="144"/>
      <c r="E302" s="42" t="s">
        <v>41</v>
      </c>
      <c r="F302" s="41">
        <v>83</v>
      </c>
      <c r="G302" s="41">
        <v>63</v>
      </c>
      <c r="H302" s="41"/>
      <c r="I302" s="41"/>
      <c r="J302" s="41"/>
      <c r="K302" s="41"/>
    </row>
    <row r="303" spans="1:11" ht="12.75">
      <c r="A303" s="166"/>
      <c r="B303" s="167"/>
      <c r="C303" s="143"/>
      <c r="D303" s="144"/>
      <c r="E303" s="19" t="s">
        <v>83</v>
      </c>
      <c r="F303" s="41">
        <v>15.8</v>
      </c>
      <c r="G303" s="41">
        <v>12.5</v>
      </c>
      <c r="H303" s="41"/>
      <c r="I303" s="41"/>
      <c r="J303" s="41"/>
      <c r="K303" s="41"/>
    </row>
    <row r="304" spans="1:11" ht="12.75">
      <c r="A304" s="166"/>
      <c r="B304" s="167"/>
      <c r="C304" s="143"/>
      <c r="D304" s="144"/>
      <c r="E304" s="19" t="s">
        <v>84</v>
      </c>
      <c r="F304" s="41">
        <v>12</v>
      </c>
      <c r="G304" s="41">
        <v>10</v>
      </c>
      <c r="H304" s="41"/>
      <c r="I304" s="41"/>
      <c r="J304" s="41"/>
      <c r="K304" s="41"/>
    </row>
    <row r="305" spans="1:11" ht="12.75">
      <c r="A305" s="166"/>
      <c r="B305" s="167"/>
      <c r="C305" s="143"/>
      <c r="D305" s="144"/>
      <c r="E305" s="19" t="s">
        <v>85</v>
      </c>
      <c r="F305" s="41">
        <v>21.25</v>
      </c>
      <c r="G305" s="41">
        <v>20</v>
      </c>
      <c r="H305" s="41"/>
      <c r="I305" s="41"/>
      <c r="J305" s="41"/>
      <c r="K305" s="41"/>
    </row>
    <row r="306" spans="1:11" ht="12.75">
      <c r="A306" s="166"/>
      <c r="B306" s="167"/>
      <c r="C306" s="143"/>
      <c r="D306" s="144"/>
      <c r="E306" s="19" t="s">
        <v>86</v>
      </c>
      <c r="F306" s="41">
        <v>5</v>
      </c>
      <c r="G306" s="41">
        <v>5</v>
      </c>
      <c r="H306" s="41"/>
      <c r="I306" s="41"/>
      <c r="J306" s="41"/>
      <c r="K306" s="41"/>
    </row>
    <row r="307" spans="1:11" ht="12.75">
      <c r="A307" s="166"/>
      <c r="B307" s="167"/>
      <c r="C307" s="143"/>
      <c r="D307" s="144"/>
      <c r="E307" s="19" t="s">
        <v>36</v>
      </c>
      <c r="F307" s="41">
        <v>175</v>
      </c>
      <c r="G307" s="41">
        <v>175</v>
      </c>
      <c r="H307" s="41"/>
      <c r="I307" s="41"/>
      <c r="J307" s="41"/>
      <c r="K307" s="41"/>
    </row>
    <row r="308" spans="1:11" ht="12.75">
      <c r="A308" s="166"/>
      <c r="B308" s="167"/>
      <c r="C308" s="143"/>
      <c r="D308" s="144"/>
      <c r="E308" s="20" t="s">
        <v>31</v>
      </c>
      <c r="F308" s="41">
        <v>2</v>
      </c>
      <c r="G308" s="41">
        <v>2</v>
      </c>
      <c r="H308" s="41"/>
      <c r="I308" s="41"/>
      <c r="J308" s="41"/>
      <c r="K308" s="41"/>
    </row>
    <row r="309" spans="1:11" ht="12.75" customHeight="1">
      <c r="A309" s="149">
        <v>192</v>
      </c>
      <c r="B309" s="152" t="s">
        <v>165</v>
      </c>
      <c r="C309" s="155">
        <v>110</v>
      </c>
      <c r="D309" s="158">
        <v>36.12</v>
      </c>
      <c r="E309" s="21" t="s">
        <v>166</v>
      </c>
      <c r="F309" s="89">
        <v>124</v>
      </c>
      <c r="G309" s="89">
        <v>103</v>
      </c>
      <c r="H309" s="89">
        <v>23.32</v>
      </c>
      <c r="I309" s="89">
        <v>28.95</v>
      </c>
      <c r="J309" s="89">
        <v>4.7</v>
      </c>
      <c r="K309" s="89">
        <v>370.15</v>
      </c>
    </row>
    <row r="310" spans="1:11" ht="12.75">
      <c r="A310" s="150"/>
      <c r="B310" s="153"/>
      <c r="C310" s="156"/>
      <c r="D310" s="159"/>
      <c r="E310" s="21" t="s">
        <v>23</v>
      </c>
      <c r="F310" s="89">
        <v>9</v>
      </c>
      <c r="G310" s="89">
        <v>9</v>
      </c>
      <c r="H310" s="89"/>
      <c r="I310" s="89"/>
      <c r="J310" s="89"/>
      <c r="K310" s="89"/>
    </row>
    <row r="311" spans="1:11" ht="12.75">
      <c r="A311" s="150"/>
      <c r="B311" s="153"/>
      <c r="C311" s="156"/>
      <c r="D311" s="159"/>
      <c r="E311" s="21" t="s">
        <v>167</v>
      </c>
      <c r="F311" s="89"/>
      <c r="G311" s="89">
        <v>70</v>
      </c>
      <c r="H311" s="89"/>
      <c r="I311" s="89"/>
      <c r="J311" s="89"/>
      <c r="K311" s="89"/>
    </row>
    <row r="312" spans="1:11" ht="12.75">
      <c r="A312" s="150"/>
      <c r="B312" s="153"/>
      <c r="C312" s="156"/>
      <c r="D312" s="159"/>
      <c r="E312" s="21" t="s">
        <v>168</v>
      </c>
      <c r="F312" s="89"/>
      <c r="G312" s="89">
        <v>40</v>
      </c>
      <c r="H312" s="89"/>
      <c r="I312" s="89"/>
      <c r="J312" s="89"/>
      <c r="K312" s="89"/>
    </row>
    <row r="313" spans="1:11" ht="12.75">
      <c r="A313" s="150"/>
      <c r="B313" s="153"/>
      <c r="C313" s="156"/>
      <c r="D313" s="159"/>
      <c r="E313" s="21" t="s">
        <v>17</v>
      </c>
      <c r="F313" s="89">
        <v>1</v>
      </c>
      <c r="G313" s="89">
        <v>1</v>
      </c>
      <c r="H313" s="89"/>
      <c r="I313" s="89"/>
      <c r="J313" s="89"/>
      <c r="K313" s="89"/>
    </row>
    <row r="314" spans="1:11" ht="12.75">
      <c r="A314" s="150"/>
      <c r="B314" s="153"/>
      <c r="C314" s="156"/>
      <c r="D314" s="159"/>
      <c r="E314" s="22" t="s">
        <v>18</v>
      </c>
      <c r="F314" s="89">
        <v>1</v>
      </c>
      <c r="G314" s="89">
        <v>1</v>
      </c>
      <c r="H314" s="89"/>
      <c r="I314" s="89"/>
      <c r="J314" s="89"/>
      <c r="K314" s="89"/>
    </row>
    <row r="315" spans="1:11" ht="12.75">
      <c r="A315" s="150"/>
      <c r="B315" s="153"/>
      <c r="C315" s="156"/>
      <c r="D315" s="159"/>
      <c r="E315" s="21" t="s">
        <v>35</v>
      </c>
      <c r="F315" s="89">
        <v>22</v>
      </c>
      <c r="G315" s="89">
        <v>22</v>
      </c>
      <c r="H315" s="89"/>
      <c r="I315" s="89"/>
      <c r="J315" s="89"/>
      <c r="K315" s="89"/>
    </row>
    <row r="316" spans="1:11" ht="12.75">
      <c r="A316" s="151"/>
      <c r="B316" s="154"/>
      <c r="C316" s="157"/>
      <c r="D316" s="160"/>
      <c r="E316" s="21" t="s">
        <v>14</v>
      </c>
      <c r="F316" s="89">
        <v>20</v>
      </c>
      <c r="G316" s="89">
        <v>20</v>
      </c>
      <c r="H316" s="89"/>
      <c r="I316" s="89"/>
      <c r="J316" s="89"/>
      <c r="K316" s="89"/>
    </row>
    <row r="317" spans="1:11" ht="12.75" customHeight="1">
      <c r="A317" s="161" t="s">
        <v>61</v>
      </c>
      <c r="B317" s="138" t="s">
        <v>13</v>
      </c>
      <c r="C317" s="137">
        <v>150</v>
      </c>
      <c r="D317" s="134">
        <v>8.42</v>
      </c>
      <c r="E317" s="20" t="s">
        <v>12</v>
      </c>
      <c r="F317" s="41"/>
      <c r="G317" s="41"/>
      <c r="H317" s="49">
        <v>3.19</v>
      </c>
      <c r="I317" s="41">
        <v>6.06</v>
      </c>
      <c r="J317" s="41">
        <v>23.29</v>
      </c>
      <c r="K317" s="41">
        <v>160.45</v>
      </c>
    </row>
    <row r="318" spans="1:11" ht="12.75">
      <c r="A318" s="162"/>
      <c r="B318" s="138"/>
      <c r="C318" s="137"/>
      <c r="D318" s="135"/>
      <c r="E318" s="47" t="s">
        <v>38</v>
      </c>
      <c r="F318" s="41">
        <v>170</v>
      </c>
      <c r="G318" s="41">
        <v>126</v>
      </c>
      <c r="H318" s="49"/>
      <c r="I318" s="41"/>
      <c r="J318" s="41"/>
      <c r="K318" s="41"/>
    </row>
    <row r="319" spans="1:11" ht="12.75">
      <c r="A319" s="162"/>
      <c r="B319" s="138"/>
      <c r="C319" s="137"/>
      <c r="D319" s="135"/>
      <c r="E319" s="47" t="s">
        <v>39</v>
      </c>
      <c r="F319" s="41">
        <v>180</v>
      </c>
      <c r="G319" s="41">
        <v>126</v>
      </c>
      <c r="H319" s="49"/>
      <c r="I319" s="41"/>
      <c r="J319" s="41"/>
      <c r="K319" s="41"/>
    </row>
    <row r="320" spans="1:11" ht="12.75">
      <c r="A320" s="162"/>
      <c r="B320" s="138"/>
      <c r="C320" s="137"/>
      <c r="D320" s="135"/>
      <c r="E320" s="47" t="s">
        <v>40</v>
      </c>
      <c r="F320" s="41">
        <v>194</v>
      </c>
      <c r="G320" s="41">
        <v>126</v>
      </c>
      <c r="H320" s="49"/>
      <c r="I320" s="41"/>
      <c r="J320" s="41"/>
      <c r="K320" s="41"/>
    </row>
    <row r="321" spans="1:11" ht="12.75">
      <c r="A321" s="162"/>
      <c r="B321" s="138"/>
      <c r="C321" s="137"/>
      <c r="D321" s="135"/>
      <c r="E321" s="47" t="s">
        <v>41</v>
      </c>
      <c r="F321" s="41">
        <v>210</v>
      </c>
      <c r="G321" s="41">
        <v>126</v>
      </c>
      <c r="H321" s="49"/>
      <c r="I321" s="41"/>
      <c r="J321" s="41"/>
      <c r="K321" s="41"/>
    </row>
    <row r="322" spans="1:11" ht="12.75">
      <c r="A322" s="162"/>
      <c r="B322" s="138"/>
      <c r="C322" s="137"/>
      <c r="D322" s="135"/>
      <c r="E322" s="20" t="s">
        <v>9</v>
      </c>
      <c r="F322" s="41">
        <v>6.75</v>
      </c>
      <c r="G322" s="41">
        <v>6.75</v>
      </c>
      <c r="H322" s="49"/>
      <c r="I322" s="41"/>
      <c r="J322" s="41"/>
      <c r="K322" s="41"/>
    </row>
    <row r="323" spans="1:11" ht="12.75">
      <c r="A323" s="162"/>
      <c r="B323" s="138"/>
      <c r="C323" s="137"/>
      <c r="D323" s="136"/>
      <c r="E323" s="93" t="s">
        <v>16</v>
      </c>
      <c r="F323" s="41">
        <v>24</v>
      </c>
      <c r="G323" s="41">
        <v>24</v>
      </c>
      <c r="H323" s="49"/>
      <c r="I323" s="41"/>
      <c r="J323" s="41"/>
      <c r="K323" s="41"/>
    </row>
    <row r="324" spans="1:11" ht="12.75">
      <c r="A324" s="142" t="s">
        <v>89</v>
      </c>
      <c r="B324" s="122" t="s">
        <v>91</v>
      </c>
      <c r="C324" s="143">
        <v>200</v>
      </c>
      <c r="D324" s="134">
        <v>3.85</v>
      </c>
      <c r="E324" s="47" t="s">
        <v>90</v>
      </c>
      <c r="F324" s="48">
        <v>25</v>
      </c>
      <c r="G324" s="48">
        <v>30.5</v>
      </c>
      <c r="H324" s="49">
        <v>0.56</v>
      </c>
      <c r="I324" s="41">
        <v>0</v>
      </c>
      <c r="J324" s="41">
        <v>27.89</v>
      </c>
      <c r="K324" s="41">
        <v>113.79</v>
      </c>
    </row>
    <row r="325" spans="1:11" ht="12.75">
      <c r="A325" s="142"/>
      <c r="B325" s="122"/>
      <c r="C325" s="143"/>
      <c r="D325" s="135"/>
      <c r="E325" s="47" t="s">
        <v>21</v>
      </c>
      <c r="F325" s="48">
        <v>15</v>
      </c>
      <c r="G325" s="48">
        <v>15</v>
      </c>
      <c r="H325" s="49"/>
      <c r="I325" s="41"/>
      <c r="J325" s="41"/>
      <c r="K325" s="41"/>
    </row>
    <row r="326" spans="1:11" ht="12.75">
      <c r="A326" s="142"/>
      <c r="B326" s="122"/>
      <c r="C326" s="143"/>
      <c r="D326" s="136"/>
      <c r="E326" s="42" t="s">
        <v>35</v>
      </c>
      <c r="F326" s="45">
        <v>190</v>
      </c>
      <c r="G326" s="50">
        <v>190</v>
      </c>
      <c r="H326" s="49"/>
      <c r="I326" s="41"/>
      <c r="J326" s="41"/>
      <c r="K326" s="41"/>
    </row>
    <row r="327" spans="1:11" ht="25.5">
      <c r="A327" s="102" t="s">
        <v>143</v>
      </c>
      <c r="B327" s="51" t="s">
        <v>92</v>
      </c>
      <c r="C327" s="52">
        <v>30</v>
      </c>
      <c r="D327" s="40">
        <v>1.32</v>
      </c>
      <c r="E327" s="51" t="s">
        <v>92</v>
      </c>
      <c r="F327" s="51">
        <v>30</v>
      </c>
      <c r="G327" s="53">
        <v>30</v>
      </c>
      <c r="H327" s="49">
        <v>2</v>
      </c>
      <c r="I327" s="41">
        <v>0.4</v>
      </c>
      <c r="J327" s="41">
        <v>10</v>
      </c>
      <c r="K327" s="41">
        <v>52.2</v>
      </c>
    </row>
    <row r="328" spans="1:11" ht="12.75">
      <c r="A328" s="54" t="s">
        <v>93</v>
      </c>
      <c r="B328" s="51" t="s">
        <v>10</v>
      </c>
      <c r="C328" s="52">
        <v>20</v>
      </c>
      <c r="D328" s="40">
        <v>0.84</v>
      </c>
      <c r="E328" s="55" t="s">
        <v>10</v>
      </c>
      <c r="F328" s="45">
        <v>20</v>
      </c>
      <c r="G328" s="50">
        <v>20</v>
      </c>
      <c r="H328" s="49">
        <v>1.5</v>
      </c>
      <c r="I328" s="41">
        <v>0.1</v>
      </c>
      <c r="J328" s="41">
        <v>9.9</v>
      </c>
      <c r="K328" s="41">
        <v>47</v>
      </c>
    </row>
    <row r="329" spans="1:11" ht="12.75" customHeight="1">
      <c r="A329" s="56"/>
      <c r="B329" s="57" t="s">
        <v>11</v>
      </c>
      <c r="C329" s="58">
        <f>C298+C309+C317+C324+C327+C328</f>
        <v>760</v>
      </c>
      <c r="D329" s="59">
        <f>D298+D309+D317+D324+D327+D328</f>
        <v>56.27</v>
      </c>
      <c r="E329" s="60"/>
      <c r="F329" s="94">
        <f>F299+F303+F304+F305+F306+F308+F309+F310+F313+F314+F316+F318+F322+F323+F324+F325+F327+F328</f>
        <v>569.3</v>
      </c>
      <c r="G329" s="94">
        <f>G299+G303+G304+G305+G306+G308+G309+G310+G313+G314+G316+G318+G322+G323+G324+G325+G327+G328</f>
        <v>485.75</v>
      </c>
      <c r="H329" s="62">
        <f>H298+H309+H317+H324+H327+H328</f>
        <v>32.91</v>
      </c>
      <c r="I329" s="62">
        <f>I298+I309+I317+I324+I327+I328</f>
        <v>39.4</v>
      </c>
      <c r="J329" s="62">
        <f>J298+J309+J317+J324+J327+J328</f>
        <v>89.39</v>
      </c>
      <c r="K329" s="62">
        <f>K298+K309+K317+K324+K327+K328</f>
        <v>842.38</v>
      </c>
    </row>
    <row r="330" spans="1:11" ht="12.75" customHeight="1">
      <c r="A330" s="36"/>
      <c r="B330" s="33" t="s">
        <v>169</v>
      </c>
      <c r="C330" s="88"/>
      <c r="D330" s="35"/>
      <c r="E330" s="21"/>
      <c r="F330" s="89"/>
      <c r="G330" s="89"/>
      <c r="H330" s="89"/>
      <c r="I330" s="89"/>
      <c r="J330" s="89"/>
      <c r="K330" s="89"/>
    </row>
    <row r="331" spans="1:11" ht="12.75" customHeight="1">
      <c r="A331" s="36"/>
      <c r="B331" s="38" t="s">
        <v>29</v>
      </c>
      <c r="C331" s="88"/>
      <c r="D331" s="35"/>
      <c r="E331" s="21"/>
      <c r="F331" s="89"/>
      <c r="G331" s="89"/>
      <c r="H331" s="89"/>
      <c r="I331" s="89"/>
      <c r="J331" s="89"/>
      <c r="K331" s="89"/>
    </row>
    <row r="332" spans="1:11" ht="12.75" customHeight="1">
      <c r="A332" s="145" t="s">
        <v>94</v>
      </c>
      <c r="B332" s="147" t="s">
        <v>95</v>
      </c>
      <c r="C332" s="131">
        <v>250</v>
      </c>
      <c r="D332" s="134">
        <v>5.5</v>
      </c>
      <c r="E332" s="42" t="s">
        <v>12</v>
      </c>
      <c r="F332" s="45"/>
      <c r="G332" s="45"/>
      <c r="H332" s="49">
        <v>2.83</v>
      </c>
      <c r="I332" s="41">
        <v>2.86</v>
      </c>
      <c r="J332" s="41">
        <v>21.76</v>
      </c>
      <c r="K332" s="41">
        <v>124.09</v>
      </c>
    </row>
    <row r="333" spans="1:11" ht="12.75" customHeight="1">
      <c r="A333" s="146"/>
      <c r="B333" s="148"/>
      <c r="C333" s="132"/>
      <c r="D333" s="135"/>
      <c r="E333" s="47" t="s">
        <v>38</v>
      </c>
      <c r="F333" s="45">
        <v>100</v>
      </c>
      <c r="G333" s="50">
        <v>75</v>
      </c>
      <c r="H333" s="41"/>
      <c r="I333" s="41"/>
      <c r="J333" s="41"/>
      <c r="K333" s="41"/>
    </row>
    <row r="334" spans="1:11" ht="12.75" customHeight="1">
      <c r="A334" s="146"/>
      <c r="B334" s="148"/>
      <c r="C334" s="132"/>
      <c r="D334" s="135"/>
      <c r="E334" s="47" t="s">
        <v>39</v>
      </c>
      <c r="F334" s="78">
        <v>107</v>
      </c>
      <c r="G334" s="79">
        <v>75</v>
      </c>
      <c r="H334" s="41"/>
      <c r="I334" s="41"/>
      <c r="J334" s="41"/>
      <c r="K334" s="41"/>
    </row>
    <row r="335" spans="1:11" ht="12.75" customHeight="1">
      <c r="A335" s="146"/>
      <c r="B335" s="148"/>
      <c r="C335" s="132"/>
      <c r="D335" s="135"/>
      <c r="E335" s="47" t="s">
        <v>40</v>
      </c>
      <c r="F335" s="78">
        <v>115</v>
      </c>
      <c r="G335" s="79">
        <v>75</v>
      </c>
      <c r="H335" s="41"/>
      <c r="I335" s="41"/>
      <c r="J335" s="41"/>
      <c r="K335" s="41"/>
    </row>
    <row r="336" spans="1:11" ht="12.75" customHeight="1">
      <c r="A336" s="146"/>
      <c r="B336" s="148"/>
      <c r="C336" s="132"/>
      <c r="D336" s="135"/>
      <c r="E336" s="47" t="s">
        <v>41</v>
      </c>
      <c r="F336" s="78">
        <v>125</v>
      </c>
      <c r="G336" s="79">
        <v>75</v>
      </c>
      <c r="H336" s="41"/>
      <c r="I336" s="41"/>
      <c r="J336" s="41"/>
      <c r="K336" s="41"/>
    </row>
    <row r="337" spans="1:11" ht="12.75" customHeight="1">
      <c r="A337" s="146"/>
      <c r="B337" s="148"/>
      <c r="C337" s="132"/>
      <c r="D337" s="135"/>
      <c r="E337" s="80" t="s">
        <v>83</v>
      </c>
      <c r="F337" s="78">
        <v>12.5</v>
      </c>
      <c r="G337" s="78">
        <v>10</v>
      </c>
      <c r="H337" s="41"/>
      <c r="I337" s="41"/>
      <c r="J337" s="41"/>
      <c r="K337" s="41"/>
    </row>
    <row r="338" spans="1:11" ht="12.75" customHeight="1">
      <c r="A338" s="146"/>
      <c r="B338" s="148"/>
      <c r="C338" s="132"/>
      <c r="D338" s="135"/>
      <c r="E338" s="20" t="s">
        <v>84</v>
      </c>
      <c r="F338" s="45">
        <v>12</v>
      </c>
      <c r="G338" s="45">
        <v>10</v>
      </c>
      <c r="H338" s="41"/>
      <c r="I338" s="41"/>
      <c r="J338" s="41"/>
      <c r="K338" s="41"/>
    </row>
    <row r="339" spans="1:11" ht="12.75" customHeight="1">
      <c r="A339" s="146"/>
      <c r="B339" s="148"/>
      <c r="C339" s="132"/>
      <c r="D339" s="135"/>
      <c r="E339" s="20" t="s">
        <v>86</v>
      </c>
      <c r="F339" s="45">
        <v>3.75</v>
      </c>
      <c r="G339" s="45">
        <v>3.75</v>
      </c>
      <c r="H339" s="41"/>
      <c r="I339" s="41"/>
      <c r="J339" s="41"/>
      <c r="K339" s="41"/>
    </row>
    <row r="340" spans="1:11" ht="12.75" customHeight="1">
      <c r="A340" s="146"/>
      <c r="B340" s="148"/>
      <c r="C340" s="132"/>
      <c r="D340" s="135"/>
      <c r="E340" s="20" t="s">
        <v>31</v>
      </c>
      <c r="F340" s="45">
        <v>2</v>
      </c>
      <c r="G340" s="45">
        <v>2</v>
      </c>
      <c r="H340" s="41"/>
      <c r="I340" s="41"/>
      <c r="J340" s="41"/>
      <c r="K340" s="41"/>
    </row>
    <row r="341" spans="1:11" ht="12.75" customHeight="1">
      <c r="A341" s="146"/>
      <c r="B341" s="148"/>
      <c r="C341" s="132"/>
      <c r="D341" s="135"/>
      <c r="E341" s="20" t="s">
        <v>96</v>
      </c>
      <c r="F341" s="45">
        <v>10</v>
      </c>
      <c r="G341" s="45">
        <v>10</v>
      </c>
      <c r="H341" s="81"/>
      <c r="I341" s="81"/>
      <c r="J341" s="81"/>
      <c r="K341" s="81"/>
    </row>
    <row r="342" spans="1:11" ht="12.75" customHeight="1">
      <c r="A342" s="121" t="s">
        <v>51</v>
      </c>
      <c r="B342" s="122" t="s">
        <v>130</v>
      </c>
      <c r="C342" s="123">
        <v>80</v>
      </c>
      <c r="D342" s="124">
        <v>34.09</v>
      </c>
      <c r="E342" s="44" t="s">
        <v>53</v>
      </c>
      <c r="F342" s="45">
        <v>91</v>
      </c>
      <c r="G342" s="45">
        <v>68.5</v>
      </c>
      <c r="H342" s="46">
        <v>12.2</v>
      </c>
      <c r="I342" s="46">
        <v>13.39</v>
      </c>
      <c r="J342" s="46">
        <v>6.56</v>
      </c>
      <c r="K342" s="46">
        <v>202</v>
      </c>
    </row>
    <row r="343" spans="1:11" ht="12.75" customHeight="1">
      <c r="A343" s="121"/>
      <c r="B343" s="122"/>
      <c r="C343" s="123"/>
      <c r="D343" s="124"/>
      <c r="E343" s="44" t="s">
        <v>24</v>
      </c>
      <c r="F343" s="45">
        <v>15</v>
      </c>
      <c r="G343" s="45">
        <v>15</v>
      </c>
      <c r="H343" s="41"/>
      <c r="I343" s="41"/>
      <c r="J343" s="41"/>
      <c r="K343" s="41"/>
    </row>
    <row r="344" spans="1:11" ht="12.75" customHeight="1">
      <c r="A344" s="121"/>
      <c r="B344" s="122"/>
      <c r="C344" s="123"/>
      <c r="D344" s="124"/>
      <c r="E344" s="44" t="s">
        <v>54</v>
      </c>
      <c r="F344" s="45">
        <v>8.5</v>
      </c>
      <c r="G344" s="45">
        <v>8.5</v>
      </c>
      <c r="H344" s="46"/>
      <c r="I344" s="46"/>
      <c r="J344" s="46"/>
      <c r="K344" s="46"/>
    </row>
    <row r="345" spans="1:11" ht="12.75" customHeight="1">
      <c r="A345" s="121"/>
      <c r="B345" s="122"/>
      <c r="C345" s="123"/>
      <c r="D345" s="124"/>
      <c r="E345" s="44" t="s">
        <v>16</v>
      </c>
      <c r="F345" s="45">
        <v>16</v>
      </c>
      <c r="G345" s="45">
        <v>16</v>
      </c>
      <c r="H345" s="46"/>
      <c r="I345" s="46"/>
      <c r="J345" s="46"/>
      <c r="K345" s="46"/>
    </row>
    <row r="346" spans="1:11" ht="12.75" customHeight="1">
      <c r="A346" s="121"/>
      <c r="B346" s="122"/>
      <c r="C346" s="123"/>
      <c r="D346" s="124"/>
      <c r="E346" s="42" t="s">
        <v>37</v>
      </c>
      <c r="F346" s="45"/>
      <c r="G346" s="45">
        <v>99</v>
      </c>
      <c r="H346" s="41"/>
      <c r="I346" s="41"/>
      <c r="J346" s="41"/>
      <c r="K346" s="41"/>
    </row>
    <row r="347" spans="1:11" ht="12.75" customHeight="1">
      <c r="A347" s="121"/>
      <c r="B347" s="122"/>
      <c r="C347" s="123"/>
      <c r="D347" s="124"/>
      <c r="E347" s="42" t="s">
        <v>18</v>
      </c>
      <c r="F347" s="45">
        <v>5</v>
      </c>
      <c r="G347" s="45">
        <v>5</v>
      </c>
      <c r="H347" s="41"/>
      <c r="I347" s="41"/>
      <c r="J347" s="41"/>
      <c r="K347" s="41"/>
    </row>
    <row r="348" spans="1:11" ht="12.75" customHeight="1">
      <c r="A348" s="121"/>
      <c r="B348" s="122"/>
      <c r="C348" s="123"/>
      <c r="D348" s="124"/>
      <c r="E348" s="42" t="s">
        <v>131</v>
      </c>
      <c r="F348" s="45"/>
      <c r="G348" s="45">
        <v>80</v>
      </c>
      <c r="H348" s="41"/>
      <c r="I348" s="41"/>
      <c r="J348" s="41"/>
      <c r="K348" s="41"/>
    </row>
    <row r="349" spans="1:11" ht="12.75" customHeight="1">
      <c r="A349" s="137">
        <v>219</v>
      </c>
      <c r="B349" s="138" t="s">
        <v>26</v>
      </c>
      <c r="C349" s="137">
        <v>150</v>
      </c>
      <c r="D349" s="134">
        <v>7.89</v>
      </c>
      <c r="E349" s="19" t="s">
        <v>20</v>
      </c>
      <c r="F349" s="41">
        <v>69</v>
      </c>
      <c r="G349" s="41">
        <v>69</v>
      </c>
      <c r="H349" s="41">
        <v>8.73</v>
      </c>
      <c r="I349" s="41">
        <v>5.43</v>
      </c>
      <c r="J349" s="41">
        <v>45</v>
      </c>
      <c r="K349" s="41">
        <v>263.8</v>
      </c>
    </row>
    <row r="350" spans="1:11" ht="12.75" customHeight="1">
      <c r="A350" s="137"/>
      <c r="B350" s="138"/>
      <c r="C350" s="137"/>
      <c r="D350" s="135"/>
      <c r="E350" s="19" t="s">
        <v>35</v>
      </c>
      <c r="F350" s="41">
        <v>102</v>
      </c>
      <c r="G350" s="41">
        <v>102</v>
      </c>
      <c r="H350" s="41"/>
      <c r="I350" s="41"/>
      <c r="J350" s="41"/>
      <c r="K350" s="41"/>
    </row>
    <row r="351" spans="1:11" ht="12.75" customHeight="1">
      <c r="A351" s="137"/>
      <c r="B351" s="138"/>
      <c r="C351" s="137"/>
      <c r="D351" s="135"/>
      <c r="E351" s="86" t="s">
        <v>50</v>
      </c>
      <c r="F351" s="41"/>
      <c r="G351" s="41">
        <v>144</v>
      </c>
      <c r="H351" s="41"/>
      <c r="I351" s="41"/>
      <c r="J351" s="41"/>
      <c r="K351" s="41"/>
    </row>
    <row r="352" spans="1:11" ht="12.75" customHeight="1">
      <c r="A352" s="137"/>
      <c r="B352" s="138"/>
      <c r="C352" s="137"/>
      <c r="D352" s="136"/>
      <c r="E352" s="87" t="s">
        <v>18</v>
      </c>
      <c r="F352" s="41">
        <v>6.8</v>
      </c>
      <c r="G352" s="41">
        <v>6.8</v>
      </c>
      <c r="H352" s="41"/>
      <c r="I352" s="41"/>
      <c r="J352" s="41"/>
      <c r="K352" s="41"/>
    </row>
    <row r="353" spans="1:11" ht="12.75" customHeight="1">
      <c r="A353" s="139">
        <v>256</v>
      </c>
      <c r="B353" s="128" t="s">
        <v>156</v>
      </c>
      <c r="C353" s="131">
        <v>30</v>
      </c>
      <c r="D353" s="144">
        <v>2.54</v>
      </c>
      <c r="E353" s="44" t="s">
        <v>16</v>
      </c>
      <c r="F353" s="41">
        <v>30</v>
      </c>
      <c r="G353" s="41">
        <v>30</v>
      </c>
      <c r="H353" s="41">
        <v>1</v>
      </c>
      <c r="I353" s="41">
        <v>2.1</v>
      </c>
      <c r="J353" s="41">
        <v>2.77</v>
      </c>
      <c r="K353" s="41">
        <v>33.7</v>
      </c>
    </row>
    <row r="354" spans="1:11" ht="12.75" customHeight="1">
      <c r="A354" s="140"/>
      <c r="B354" s="129"/>
      <c r="C354" s="132"/>
      <c r="D354" s="144"/>
      <c r="E354" s="44" t="s">
        <v>17</v>
      </c>
      <c r="F354" s="41">
        <v>1.5</v>
      </c>
      <c r="G354" s="41">
        <v>1.5</v>
      </c>
      <c r="H354" s="41"/>
      <c r="I354" s="41"/>
      <c r="J354" s="41"/>
      <c r="K354" s="41"/>
    </row>
    <row r="355" spans="1:11" ht="12.75" customHeight="1">
      <c r="A355" s="140"/>
      <c r="B355" s="129"/>
      <c r="C355" s="132"/>
      <c r="D355" s="144"/>
      <c r="E355" s="44" t="s">
        <v>18</v>
      </c>
      <c r="F355" s="41">
        <v>1.5</v>
      </c>
      <c r="G355" s="41">
        <v>1.5</v>
      </c>
      <c r="H355" s="41"/>
      <c r="I355" s="41"/>
      <c r="J355" s="41"/>
      <c r="K355" s="41"/>
    </row>
    <row r="356" spans="1:11" ht="12.75" customHeight="1">
      <c r="A356" s="140"/>
      <c r="B356" s="129"/>
      <c r="C356" s="132"/>
      <c r="D356" s="144"/>
      <c r="E356" s="44" t="s">
        <v>21</v>
      </c>
      <c r="F356" s="41">
        <v>0.3</v>
      </c>
      <c r="G356" s="41">
        <v>0.3</v>
      </c>
      <c r="H356" s="41"/>
      <c r="I356" s="41"/>
      <c r="J356" s="41"/>
      <c r="K356" s="41"/>
    </row>
    <row r="357" spans="1:11" ht="12.75" customHeight="1">
      <c r="A357" s="141"/>
      <c r="B357" s="130"/>
      <c r="C357" s="133"/>
      <c r="D357" s="144"/>
      <c r="E357" s="44" t="s">
        <v>35</v>
      </c>
      <c r="F357" s="41">
        <v>23</v>
      </c>
      <c r="G357" s="41">
        <v>23</v>
      </c>
      <c r="H357" s="41"/>
      <c r="I357" s="41"/>
      <c r="J357" s="41"/>
      <c r="K357" s="41"/>
    </row>
    <row r="358" spans="1:11" ht="12.75" customHeight="1">
      <c r="A358" s="125">
        <v>282</v>
      </c>
      <c r="B358" s="128" t="s">
        <v>97</v>
      </c>
      <c r="C358" s="131">
        <v>200</v>
      </c>
      <c r="D358" s="134">
        <v>4.29</v>
      </c>
      <c r="E358" s="19" t="s">
        <v>0</v>
      </c>
      <c r="F358" s="41">
        <v>15</v>
      </c>
      <c r="G358" s="41">
        <v>15</v>
      </c>
      <c r="H358" s="41">
        <v>0.5</v>
      </c>
      <c r="I358" s="41">
        <v>0.2</v>
      </c>
      <c r="J358" s="41">
        <v>23.1</v>
      </c>
      <c r="K358" s="41">
        <v>96</v>
      </c>
    </row>
    <row r="359" spans="1:11" ht="12.75" customHeight="1">
      <c r="A359" s="126"/>
      <c r="B359" s="129"/>
      <c r="C359" s="132"/>
      <c r="D359" s="135"/>
      <c r="E359" s="19" t="s">
        <v>98</v>
      </c>
      <c r="F359" s="41">
        <v>0.2</v>
      </c>
      <c r="G359" s="41">
        <v>0.2</v>
      </c>
      <c r="H359" s="41"/>
      <c r="I359" s="41"/>
      <c r="J359" s="41"/>
      <c r="K359" s="41"/>
    </row>
    <row r="360" spans="1:11" ht="12.75" customHeight="1">
      <c r="A360" s="126"/>
      <c r="B360" s="129"/>
      <c r="C360" s="132"/>
      <c r="D360" s="135"/>
      <c r="E360" s="19" t="s">
        <v>99</v>
      </c>
      <c r="F360" s="41">
        <v>42.2</v>
      </c>
      <c r="G360" s="41">
        <v>40</v>
      </c>
      <c r="H360" s="41"/>
      <c r="I360" s="41"/>
      <c r="J360" s="41"/>
      <c r="K360" s="41"/>
    </row>
    <row r="361" spans="1:11" ht="12.75" customHeight="1">
      <c r="A361" s="127"/>
      <c r="B361" s="130"/>
      <c r="C361" s="133"/>
      <c r="D361" s="136"/>
      <c r="E361" s="19" t="s">
        <v>35</v>
      </c>
      <c r="F361" s="41">
        <v>162</v>
      </c>
      <c r="G361" s="41">
        <v>162</v>
      </c>
      <c r="H361" s="41"/>
      <c r="I361" s="41"/>
      <c r="J361" s="41"/>
      <c r="K361" s="41"/>
    </row>
    <row r="362" spans="1:11" ht="12.75" customHeight="1">
      <c r="A362" s="102" t="s">
        <v>143</v>
      </c>
      <c r="B362" s="51" t="s">
        <v>92</v>
      </c>
      <c r="C362" s="52">
        <v>30</v>
      </c>
      <c r="D362" s="40">
        <v>1.32</v>
      </c>
      <c r="E362" s="51" t="s">
        <v>92</v>
      </c>
      <c r="F362" s="51">
        <v>30</v>
      </c>
      <c r="G362" s="53">
        <v>30</v>
      </c>
      <c r="H362" s="49">
        <v>2</v>
      </c>
      <c r="I362" s="41">
        <v>0.4</v>
      </c>
      <c r="J362" s="41">
        <v>10</v>
      </c>
      <c r="K362" s="41">
        <v>52.2</v>
      </c>
    </row>
    <row r="363" spans="1:11" ht="12.75" customHeight="1">
      <c r="A363" s="54" t="s">
        <v>93</v>
      </c>
      <c r="B363" s="51" t="s">
        <v>10</v>
      </c>
      <c r="C363" s="52">
        <v>20</v>
      </c>
      <c r="D363" s="40">
        <v>0.84</v>
      </c>
      <c r="E363" s="55" t="s">
        <v>10</v>
      </c>
      <c r="F363" s="45">
        <v>20</v>
      </c>
      <c r="G363" s="50">
        <v>20</v>
      </c>
      <c r="H363" s="49">
        <v>1.5</v>
      </c>
      <c r="I363" s="41">
        <v>0.1</v>
      </c>
      <c r="J363" s="41">
        <v>9.9</v>
      </c>
      <c r="K363" s="41">
        <v>47</v>
      </c>
    </row>
    <row r="364" spans="1:11" ht="12.75" customHeight="1">
      <c r="A364" s="56"/>
      <c r="B364" s="57" t="s">
        <v>11</v>
      </c>
      <c r="C364" s="58">
        <f>C332+C342+C349+C353+C358+C362+C363</f>
        <v>760</v>
      </c>
      <c r="D364" s="59">
        <f>D332+D342+D349+D353+D358+D362+D363</f>
        <v>56.470000000000006</v>
      </c>
      <c r="E364" s="60"/>
      <c r="F364" s="94">
        <f>F333+F337+F338+F339+F340+F341+F342+F343+F344+F345+F347+F349+F352+F353+F354+F355+F356+F358+F359+F360+F362+F363</f>
        <v>492.25</v>
      </c>
      <c r="G364" s="94">
        <f>G333+G337+G338+G339+G340+G341+G342+G343+G344+G345+G347+G349+G352+G353+G354+G355+G356+G358+G359+G360+G362+G363</f>
        <v>438.05</v>
      </c>
      <c r="H364" s="62">
        <f>H332+H342+H349+H353+H358+H362+H363</f>
        <v>28.759999999999998</v>
      </c>
      <c r="I364" s="62">
        <f>I332+I342+I349+I353+I358+I362+I363</f>
        <v>24.48</v>
      </c>
      <c r="J364" s="62">
        <f>J332+J342+J349+J353+J358+J362+J363</f>
        <v>119.09</v>
      </c>
      <c r="K364" s="62">
        <f>K332+K342+K349+K353+K358+K362+K363</f>
        <v>818.7900000000002</v>
      </c>
    </row>
    <row r="365" spans="1:11" ht="12.75">
      <c r="A365" s="36"/>
      <c r="B365" s="33" t="s">
        <v>142</v>
      </c>
      <c r="C365" s="88"/>
      <c r="D365" s="35"/>
      <c r="E365" s="21"/>
      <c r="F365" s="89"/>
      <c r="G365" s="89"/>
      <c r="H365" s="89"/>
      <c r="I365" s="89"/>
      <c r="J365" s="89"/>
      <c r="K365" s="89"/>
    </row>
    <row r="366" spans="1:11" ht="13.5">
      <c r="A366" s="36"/>
      <c r="B366" s="38" t="s">
        <v>29</v>
      </c>
      <c r="C366" s="88"/>
      <c r="D366" s="35"/>
      <c r="E366" s="21"/>
      <c r="F366" s="89"/>
      <c r="G366" s="89"/>
      <c r="H366" s="89"/>
      <c r="I366" s="89"/>
      <c r="J366" s="89"/>
      <c r="K366" s="89"/>
    </row>
    <row r="367" spans="1:11" ht="12.75">
      <c r="A367" s="145" t="s">
        <v>109</v>
      </c>
      <c r="B367" s="147" t="s">
        <v>110</v>
      </c>
      <c r="C367" s="131">
        <v>250</v>
      </c>
      <c r="D367" s="134">
        <v>5.02</v>
      </c>
      <c r="E367" s="42" t="s">
        <v>111</v>
      </c>
      <c r="F367" s="45"/>
      <c r="G367" s="45"/>
      <c r="H367" s="49">
        <v>2.45</v>
      </c>
      <c r="I367" s="41">
        <v>4.89</v>
      </c>
      <c r="J367" s="41">
        <v>13.91</v>
      </c>
      <c r="K367" s="41">
        <v>109.38</v>
      </c>
    </row>
    <row r="368" spans="1:11" ht="12.75">
      <c r="A368" s="146"/>
      <c r="B368" s="148"/>
      <c r="C368" s="132"/>
      <c r="D368" s="135"/>
      <c r="E368" s="47" t="s">
        <v>17</v>
      </c>
      <c r="F368" s="45">
        <v>17.5</v>
      </c>
      <c r="G368" s="50">
        <v>17.5</v>
      </c>
      <c r="H368" s="41"/>
      <c r="I368" s="41"/>
      <c r="J368" s="41"/>
      <c r="K368" s="41"/>
    </row>
    <row r="369" spans="1:11" ht="12.75">
      <c r="A369" s="146"/>
      <c r="B369" s="148"/>
      <c r="C369" s="132"/>
      <c r="D369" s="135"/>
      <c r="E369" s="47" t="s">
        <v>112</v>
      </c>
      <c r="F369" s="78">
        <v>7.5</v>
      </c>
      <c r="G369" s="79">
        <v>7.5</v>
      </c>
      <c r="H369" s="41"/>
      <c r="I369" s="41"/>
      <c r="J369" s="41"/>
      <c r="K369" s="41"/>
    </row>
    <row r="370" spans="1:11" ht="12.75">
      <c r="A370" s="146"/>
      <c r="B370" s="148"/>
      <c r="C370" s="132"/>
      <c r="D370" s="135"/>
      <c r="E370" s="47" t="s">
        <v>35</v>
      </c>
      <c r="F370" s="78">
        <v>3.5</v>
      </c>
      <c r="G370" s="79">
        <v>3.5</v>
      </c>
      <c r="H370" s="41"/>
      <c r="I370" s="41"/>
      <c r="J370" s="41"/>
      <c r="K370" s="41"/>
    </row>
    <row r="371" spans="1:11" ht="12.75">
      <c r="A371" s="146"/>
      <c r="B371" s="148"/>
      <c r="C371" s="132"/>
      <c r="D371" s="135"/>
      <c r="E371" s="47" t="s">
        <v>113</v>
      </c>
      <c r="F371" s="78">
        <v>0.5</v>
      </c>
      <c r="G371" s="79">
        <v>0.5</v>
      </c>
      <c r="H371" s="41"/>
      <c r="I371" s="41"/>
      <c r="J371" s="41"/>
      <c r="K371" s="41"/>
    </row>
    <row r="372" spans="1:11" ht="12.75">
      <c r="A372" s="146"/>
      <c r="B372" s="148"/>
      <c r="C372" s="132"/>
      <c r="D372" s="135"/>
      <c r="E372" s="80" t="s">
        <v>114</v>
      </c>
      <c r="F372" s="78">
        <v>5</v>
      </c>
      <c r="G372" s="78">
        <v>5</v>
      </c>
      <c r="H372" s="41"/>
      <c r="I372" s="41"/>
      <c r="J372" s="41"/>
      <c r="K372" s="41"/>
    </row>
    <row r="373" spans="1:11" ht="12.75">
      <c r="A373" s="146"/>
      <c r="B373" s="148"/>
      <c r="C373" s="132"/>
      <c r="D373" s="135"/>
      <c r="E373" s="20" t="s">
        <v>115</v>
      </c>
      <c r="F373" s="45"/>
      <c r="G373" s="45">
        <v>22.5</v>
      </c>
      <c r="H373" s="41"/>
      <c r="I373" s="41"/>
      <c r="J373" s="41"/>
      <c r="K373" s="41"/>
    </row>
    <row r="374" spans="1:11" ht="12.75">
      <c r="A374" s="146"/>
      <c r="B374" s="148"/>
      <c r="C374" s="132"/>
      <c r="D374" s="135"/>
      <c r="E374" s="20" t="s">
        <v>116</v>
      </c>
      <c r="F374" s="45"/>
      <c r="G374" s="45">
        <v>50</v>
      </c>
      <c r="H374" s="41"/>
      <c r="I374" s="41"/>
      <c r="J374" s="41"/>
      <c r="K374" s="41"/>
    </row>
    <row r="375" spans="1:11" ht="12.75">
      <c r="A375" s="146"/>
      <c r="B375" s="148"/>
      <c r="C375" s="132"/>
      <c r="D375" s="135"/>
      <c r="E375" s="20" t="s">
        <v>15</v>
      </c>
      <c r="F375" s="45">
        <v>6.25</v>
      </c>
      <c r="G375" s="45">
        <v>5</v>
      </c>
      <c r="H375" s="41"/>
      <c r="I375" s="41"/>
      <c r="J375" s="41"/>
      <c r="K375" s="41"/>
    </row>
    <row r="376" spans="1:11" ht="12.75">
      <c r="A376" s="146"/>
      <c r="B376" s="148"/>
      <c r="C376" s="132"/>
      <c r="D376" s="135"/>
      <c r="E376" s="20" t="s">
        <v>117</v>
      </c>
      <c r="F376" s="45">
        <v>12.5</v>
      </c>
      <c r="G376" s="45">
        <v>10</v>
      </c>
      <c r="H376" s="41"/>
      <c r="I376" s="41"/>
      <c r="J376" s="41"/>
      <c r="K376" s="41"/>
    </row>
    <row r="377" spans="1:11" ht="12.75">
      <c r="A377" s="146"/>
      <c r="B377" s="148"/>
      <c r="C377" s="132"/>
      <c r="D377" s="135"/>
      <c r="E377" s="20" t="s">
        <v>18</v>
      </c>
      <c r="F377" s="45">
        <v>5</v>
      </c>
      <c r="G377" s="45">
        <v>5</v>
      </c>
      <c r="H377" s="41"/>
      <c r="I377" s="41"/>
      <c r="J377" s="41"/>
      <c r="K377" s="41"/>
    </row>
    <row r="378" spans="1:11" ht="12.75">
      <c r="A378" s="146"/>
      <c r="B378" s="148"/>
      <c r="C378" s="132"/>
      <c r="D378" s="135"/>
      <c r="E378" s="20" t="s">
        <v>31</v>
      </c>
      <c r="F378" s="45">
        <v>2</v>
      </c>
      <c r="G378" s="45">
        <v>2</v>
      </c>
      <c r="H378" s="41"/>
      <c r="I378" s="41"/>
      <c r="J378" s="41"/>
      <c r="K378" s="41"/>
    </row>
    <row r="379" spans="1:11" ht="12.75">
      <c r="A379" s="146"/>
      <c r="B379" s="148"/>
      <c r="C379" s="132"/>
      <c r="D379" s="135"/>
      <c r="E379" s="20" t="s">
        <v>118</v>
      </c>
      <c r="F379" s="45">
        <v>225</v>
      </c>
      <c r="G379" s="45">
        <v>225</v>
      </c>
      <c r="H379" s="81"/>
      <c r="I379" s="81"/>
      <c r="J379" s="81"/>
      <c r="K379" s="81"/>
    </row>
    <row r="380" spans="1:11" ht="12.75">
      <c r="A380" s="213" t="s">
        <v>70</v>
      </c>
      <c r="B380" s="147" t="s">
        <v>172</v>
      </c>
      <c r="C380" s="207">
        <v>120</v>
      </c>
      <c r="D380" s="210">
        <v>41.47</v>
      </c>
      <c r="E380" s="44" t="s">
        <v>71</v>
      </c>
      <c r="F380" s="45">
        <v>208</v>
      </c>
      <c r="G380" s="45">
        <v>132</v>
      </c>
      <c r="H380" s="46">
        <v>34.5</v>
      </c>
      <c r="I380" s="46">
        <v>41.62</v>
      </c>
      <c r="J380" s="46">
        <v>5.44</v>
      </c>
      <c r="K380" s="46">
        <v>534.29</v>
      </c>
    </row>
    <row r="381" spans="1:11" ht="12.75">
      <c r="A381" s="214"/>
      <c r="B381" s="148"/>
      <c r="C381" s="208"/>
      <c r="D381" s="211"/>
      <c r="E381" s="44" t="s">
        <v>72</v>
      </c>
      <c r="F381" s="45"/>
      <c r="G381" s="45">
        <v>70</v>
      </c>
      <c r="H381" s="41"/>
      <c r="I381" s="41"/>
      <c r="J381" s="41"/>
      <c r="K381" s="41"/>
    </row>
    <row r="382" spans="1:11" ht="12.75">
      <c r="A382" s="214"/>
      <c r="B382" s="148"/>
      <c r="C382" s="208"/>
      <c r="D382" s="211"/>
      <c r="E382" s="44" t="s">
        <v>18</v>
      </c>
      <c r="F382" s="45">
        <v>9</v>
      </c>
      <c r="G382" s="45">
        <v>9</v>
      </c>
      <c r="H382" s="46"/>
      <c r="I382" s="46"/>
      <c r="J382" s="46"/>
      <c r="K382" s="46"/>
    </row>
    <row r="383" spans="1:11" ht="12.75">
      <c r="A383" s="214"/>
      <c r="B383" s="148"/>
      <c r="C383" s="208"/>
      <c r="D383" s="211"/>
      <c r="E383" s="44" t="s">
        <v>73</v>
      </c>
      <c r="F383" s="45">
        <v>9.3</v>
      </c>
      <c r="G383" s="45">
        <v>7.5</v>
      </c>
      <c r="H383" s="46"/>
      <c r="I383" s="46"/>
      <c r="J383" s="46"/>
      <c r="K383" s="46"/>
    </row>
    <row r="384" spans="1:11" ht="12.75">
      <c r="A384" s="214"/>
      <c r="B384" s="148"/>
      <c r="C384" s="208"/>
      <c r="D384" s="211"/>
      <c r="E384" s="42" t="s">
        <v>74</v>
      </c>
      <c r="F384" s="45">
        <v>9.3</v>
      </c>
      <c r="G384" s="45">
        <v>9.3</v>
      </c>
      <c r="H384" s="41"/>
      <c r="I384" s="41"/>
      <c r="J384" s="41"/>
      <c r="K384" s="41"/>
    </row>
    <row r="385" spans="1:11" ht="12.75">
      <c r="A385" s="214"/>
      <c r="B385" s="148"/>
      <c r="C385" s="208"/>
      <c r="D385" s="211"/>
      <c r="E385" s="42" t="s">
        <v>17</v>
      </c>
      <c r="F385" s="45">
        <v>1.9</v>
      </c>
      <c r="G385" s="45">
        <v>1.9</v>
      </c>
      <c r="H385" s="41"/>
      <c r="I385" s="41"/>
      <c r="J385" s="41"/>
      <c r="K385" s="41"/>
    </row>
    <row r="386" spans="1:11" ht="12.75">
      <c r="A386" s="214"/>
      <c r="B386" s="148"/>
      <c r="C386" s="208"/>
      <c r="D386" s="211"/>
      <c r="E386" s="42" t="s">
        <v>34</v>
      </c>
      <c r="F386" s="45">
        <v>0.9</v>
      </c>
      <c r="G386" s="45">
        <v>0.9</v>
      </c>
      <c r="H386" s="41"/>
      <c r="I386" s="41"/>
      <c r="J386" s="41"/>
      <c r="K386" s="41"/>
    </row>
    <row r="387" spans="1:11" ht="12.75">
      <c r="A387" s="214"/>
      <c r="B387" s="148"/>
      <c r="C387" s="208"/>
      <c r="D387" s="211"/>
      <c r="E387" s="20" t="s">
        <v>14</v>
      </c>
      <c r="F387" s="45">
        <v>5</v>
      </c>
      <c r="G387" s="50">
        <v>5</v>
      </c>
      <c r="H387" s="49"/>
      <c r="I387" s="41"/>
      <c r="J387" s="41"/>
      <c r="K387" s="41"/>
    </row>
    <row r="388" spans="1:11" ht="12.75">
      <c r="A388" s="214"/>
      <c r="B388" s="148"/>
      <c r="C388" s="208"/>
      <c r="D388" s="211"/>
      <c r="E388" s="55" t="s">
        <v>75</v>
      </c>
      <c r="F388" s="45">
        <v>9.3</v>
      </c>
      <c r="G388" s="50">
        <v>7.5</v>
      </c>
      <c r="H388" s="49"/>
      <c r="I388" s="41"/>
      <c r="J388" s="41"/>
      <c r="K388" s="41"/>
    </row>
    <row r="389" spans="1:11" ht="12.75">
      <c r="A389" s="215"/>
      <c r="B389" s="195"/>
      <c r="C389" s="209"/>
      <c r="D389" s="212"/>
      <c r="E389" s="42" t="s">
        <v>35</v>
      </c>
      <c r="F389" s="45">
        <v>46</v>
      </c>
      <c r="G389" s="50">
        <v>46</v>
      </c>
      <c r="H389" s="49"/>
      <c r="I389" s="41"/>
      <c r="J389" s="41"/>
      <c r="K389" s="41"/>
    </row>
    <row r="390" spans="1:11" ht="12.75">
      <c r="A390" s="139">
        <v>227</v>
      </c>
      <c r="B390" s="128" t="s">
        <v>44</v>
      </c>
      <c r="C390" s="170">
        <v>150</v>
      </c>
      <c r="D390" s="203">
        <v>4.85</v>
      </c>
      <c r="E390" s="20" t="s">
        <v>46</v>
      </c>
      <c r="F390" s="45">
        <v>51</v>
      </c>
      <c r="G390" s="50">
        <v>51</v>
      </c>
      <c r="H390" s="49">
        <v>5.52</v>
      </c>
      <c r="I390" s="41">
        <v>5.3</v>
      </c>
      <c r="J390" s="41">
        <v>35.33</v>
      </c>
      <c r="K390" s="41">
        <v>211.1</v>
      </c>
    </row>
    <row r="391" spans="1:11" ht="25.5">
      <c r="A391" s="140"/>
      <c r="B391" s="129"/>
      <c r="C391" s="171"/>
      <c r="D391" s="204"/>
      <c r="E391" s="55" t="s">
        <v>47</v>
      </c>
      <c r="F391" s="45"/>
      <c r="G391" s="50">
        <v>144</v>
      </c>
      <c r="H391" s="49"/>
      <c r="I391" s="41"/>
      <c r="J391" s="41"/>
      <c r="K391" s="41"/>
    </row>
    <row r="392" spans="1:11" ht="12.75">
      <c r="A392" s="141"/>
      <c r="B392" s="130"/>
      <c r="C392" s="172"/>
      <c r="D392" s="205"/>
      <c r="E392" s="42" t="s">
        <v>9</v>
      </c>
      <c r="F392" s="45">
        <v>6.8</v>
      </c>
      <c r="G392" s="50">
        <v>6.8</v>
      </c>
      <c r="H392" s="49"/>
      <c r="I392" s="41"/>
      <c r="J392" s="41"/>
      <c r="K392" s="41"/>
    </row>
    <row r="393" spans="1:11" ht="12.75">
      <c r="A393" s="145" t="s">
        <v>107</v>
      </c>
      <c r="B393" s="128" t="s">
        <v>108</v>
      </c>
      <c r="C393" s="174">
        <v>200</v>
      </c>
      <c r="D393" s="134">
        <v>3.17</v>
      </c>
      <c r="E393" s="20" t="s">
        <v>30</v>
      </c>
      <c r="F393" s="45">
        <v>12</v>
      </c>
      <c r="G393" s="45">
        <v>12</v>
      </c>
      <c r="H393" s="41">
        <v>0.27</v>
      </c>
      <c r="I393" s="41">
        <v>0</v>
      </c>
      <c r="J393" s="41">
        <v>30.82</v>
      </c>
      <c r="K393" s="41">
        <v>124.17</v>
      </c>
    </row>
    <row r="394" spans="1:11" ht="12.75">
      <c r="A394" s="146"/>
      <c r="B394" s="129"/>
      <c r="C394" s="175"/>
      <c r="D394" s="135"/>
      <c r="E394" s="20" t="s">
        <v>105</v>
      </c>
      <c r="F394" s="45">
        <v>6</v>
      </c>
      <c r="G394" s="45">
        <v>6</v>
      </c>
      <c r="H394" s="41"/>
      <c r="I394" s="41"/>
      <c r="J394" s="41"/>
      <c r="K394" s="41"/>
    </row>
    <row r="395" spans="1:11" ht="12.75">
      <c r="A395" s="146"/>
      <c r="B395" s="129"/>
      <c r="C395" s="175"/>
      <c r="D395" s="135"/>
      <c r="E395" s="20" t="s">
        <v>21</v>
      </c>
      <c r="F395" s="45">
        <v>20</v>
      </c>
      <c r="G395" s="45">
        <v>20</v>
      </c>
      <c r="H395" s="41"/>
      <c r="I395" s="41"/>
      <c r="J395" s="41"/>
      <c r="K395" s="41"/>
    </row>
    <row r="396" spans="1:11" ht="12.75">
      <c r="A396" s="146"/>
      <c r="B396" s="129"/>
      <c r="C396" s="175"/>
      <c r="D396" s="135"/>
      <c r="E396" s="20" t="s">
        <v>69</v>
      </c>
      <c r="F396" s="45">
        <v>0.2</v>
      </c>
      <c r="G396" s="45">
        <v>0.2</v>
      </c>
      <c r="H396" s="41"/>
      <c r="I396" s="41"/>
      <c r="J396" s="41"/>
      <c r="K396" s="41"/>
    </row>
    <row r="397" spans="1:11" ht="12.75">
      <c r="A397" s="173"/>
      <c r="B397" s="130"/>
      <c r="C397" s="176"/>
      <c r="D397" s="136"/>
      <c r="E397" s="20" t="s">
        <v>106</v>
      </c>
      <c r="F397" s="45">
        <v>215.5</v>
      </c>
      <c r="G397" s="45">
        <v>215.5</v>
      </c>
      <c r="H397" s="41"/>
      <c r="I397" s="41"/>
      <c r="J397" s="41"/>
      <c r="K397" s="41"/>
    </row>
    <row r="398" spans="1:11" ht="25.5">
      <c r="A398" s="102" t="s">
        <v>143</v>
      </c>
      <c r="B398" s="51" t="s">
        <v>92</v>
      </c>
      <c r="C398" s="52">
        <v>30</v>
      </c>
      <c r="D398" s="40">
        <v>1.32</v>
      </c>
      <c r="E398" s="51" t="s">
        <v>92</v>
      </c>
      <c r="F398" s="51">
        <v>30</v>
      </c>
      <c r="G398" s="53">
        <v>30</v>
      </c>
      <c r="H398" s="49">
        <v>2</v>
      </c>
      <c r="I398" s="41">
        <v>0.4</v>
      </c>
      <c r="J398" s="41">
        <v>10</v>
      </c>
      <c r="K398" s="41">
        <v>52.2</v>
      </c>
    </row>
    <row r="399" spans="1:11" ht="12.75">
      <c r="A399" s="54" t="s">
        <v>93</v>
      </c>
      <c r="B399" s="51" t="s">
        <v>10</v>
      </c>
      <c r="C399" s="52">
        <v>20</v>
      </c>
      <c r="D399" s="40">
        <v>0.84</v>
      </c>
      <c r="E399" s="55" t="s">
        <v>10</v>
      </c>
      <c r="F399" s="45">
        <v>20</v>
      </c>
      <c r="G399" s="50">
        <v>20</v>
      </c>
      <c r="H399" s="49">
        <v>1.5</v>
      </c>
      <c r="I399" s="41">
        <v>0.1</v>
      </c>
      <c r="J399" s="41">
        <v>9.9</v>
      </c>
      <c r="K399" s="41">
        <v>47</v>
      </c>
    </row>
    <row r="400" spans="1:11" ht="12.75">
      <c r="A400" s="56"/>
      <c r="B400" s="57" t="s">
        <v>11</v>
      </c>
      <c r="C400" s="58">
        <f>C367+C380+C390+C393+C398+C399</f>
        <v>770</v>
      </c>
      <c r="D400" s="59">
        <f>D367+D380+D390+D393+D398+D399</f>
        <v>56.67</v>
      </c>
      <c r="E400" s="60"/>
      <c r="F400" s="94">
        <f>F368+F369+F371+F372+F375+F376+F377+F378+F380+F382+F383+F384+F385+F386+F387+F388+F390+F392+F393+F394+F395+F396+F398+F399</f>
        <v>454.95</v>
      </c>
      <c r="G400" s="94">
        <f>G368+G369+G371+G372+G375+G376+G377+G378+G380+G382+G383+G384+G385+G386+G387+G388+G390+G392+G393+G394+G395+G396+G398+G399</f>
        <v>371.6</v>
      </c>
      <c r="H400" s="62">
        <f>H367+H380+H390+H393+H398+H399</f>
        <v>46.24</v>
      </c>
      <c r="I400" s="62">
        <f>I367+I380+I390+I393+I398+I399</f>
        <v>52.309999999999995</v>
      </c>
      <c r="J400" s="62">
        <f>J367+J380+J390+J393+J398+J399</f>
        <v>105.4</v>
      </c>
      <c r="K400" s="62">
        <f>K367+K380+K390+K393+K398+K399</f>
        <v>1078.1399999999999</v>
      </c>
    </row>
    <row r="402" ht="12.75">
      <c r="D402" s="98" t="e">
        <f>(D44+D81+D123+D167+D216+D259+D295+#REF!+#REF!+D400)/10</f>
        <v>#REF!</v>
      </c>
    </row>
  </sheetData>
  <sheetProtection/>
  <mergeCells count="205">
    <mergeCell ref="B380:B389"/>
    <mergeCell ref="C290:C292"/>
    <mergeCell ref="A390:A392"/>
    <mergeCell ref="B390:B392"/>
    <mergeCell ref="C390:C392"/>
    <mergeCell ref="D390:D392"/>
    <mergeCell ref="A367:A379"/>
    <mergeCell ref="B367:B379"/>
    <mergeCell ref="C367:C379"/>
    <mergeCell ref="D367:D379"/>
    <mergeCell ref="A380:A389"/>
    <mergeCell ref="A262:A273"/>
    <mergeCell ref="C380:C389"/>
    <mergeCell ref="D380:D389"/>
    <mergeCell ref="D275:D280"/>
    <mergeCell ref="A281:A284"/>
    <mergeCell ref="B281:B284"/>
    <mergeCell ref="C281:C284"/>
    <mergeCell ref="D281:D284"/>
    <mergeCell ref="A290:A292"/>
    <mergeCell ref="B290:B292"/>
    <mergeCell ref="A246:A252"/>
    <mergeCell ref="B246:B252"/>
    <mergeCell ref="C246:C252"/>
    <mergeCell ref="D246:D252"/>
    <mergeCell ref="A253:A256"/>
    <mergeCell ref="B253:B256"/>
    <mergeCell ref="C253:C256"/>
    <mergeCell ref="D253:D256"/>
    <mergeCell ref="B237:B243"/>
    <mergeCell ref="C237:C243"/>
    <mergeCell ref="D237:D243"/>
    <mergeCell ref="A244:A245"/>
    <mergeCell ref="B244:B245"/>
    <mergeCell ref="C244:C245"/>
    <mergeCell ref="D244:D245"/>
    <mergeCell ref="A211:A213"/>
    <mergeCell ref="B211:B213"/>
    <mergeCell ref="C211:C213"/>
    <mergeCell ref="D211:D213"/>
    <mergeCell ref="A222:A235"/>
    <mergeCell ref="B222:B235"/>
    <mergeCell ref="C222:C235"/>
    <mergeCell ref="D222:D236"/>
    <mergeCell ref="A201:A207"/>
    <mergeCell ref="B201:B207"/>
    <mergeCell ref="C201:C207"/>
    <mergeCell ref="D201:D207"/>
    <mergeCell ref="A208:A210"/>
    <mergeCell ref="B208:B210"/>
    <mergeCell ref="C208:C210"/>
    <mergeCell ref="D208:D210"/>
    <mergeCell ref="A176:A189"/>
    <mergeCell ref="B176:B189"/>
    <mergeCell ref="C176:C189"/>
    <mergeCell ref="D176:D189"/>
    <mergeCell ref="A190:A200"/>
    <mergeCell ref="B190:B200"/>
    <mergeCell ref="C190:C200"/>
    <mergeCell ref="D190:D200"/>
    <mergeCell ref="A152:A153"/>
    <mergeCell ref="B152:B153"/>
    <mergeCell ref="C152:C153"/>
    <mergeCell ref="D152:D153"/>
    <mergeCell ref="A161:A164"/>
    <mergeCell ref="B161:B164"/>
    <mergeCell ref="C161:C164"/>
    <mergeCell ref="D161:D164"/>
    <mergeCell ref="A154:A160"/>
    <mergeCell ref="B154:B160"/>
    <mergeCell ref="A133:A145"/>
    <mergeCell ref="B133:B145"/>
    <mergeCell ref="C133:C145"/>
    <mergeCell ref="D133:D145"/>
    <mergeCell ref="A146:A151"/>
    <mergeCell ref="B146:B151"/>
    <mergeCell ref="C146:C151"/>
    <mergeCell ref="D146:D151"/>
    <mergeCell ref="C115:C119"/>
    <mergeCell ref="D115:D119"/>
    <mergeCell ref="A84:A97"/>
    <mergeCell ref="C84:C97"/>
    <mergeCell ref="A108:A114"/>
    <mergeCell ref="B108:B114"/>
    <mergeCell ref="C108:C114"/>
    <mergeCell ref="D108:D114"/>
    <mergeCell ref="D64:D67"/>
    <mergeCell ref="A11:A21"/>
    <mergeCell ref="B11:B21"/>
    <mergeCell ref="C11:C21"/>
    <mergeCell ref="D11:D21"/>
    <mergeCell ref="A28:A31"/>
    <mergeCell ref="D28:D31"/>
    <mergeCell ref="A22:A27"/>
    <mergeCell ref="B32:B38"/>
    <mergeCell ref="C32:C38"/>
    <mergeCell ref="D32:D38"/>
    <mergeCell ref="D5:D10"/>
    <mergeCell ref="D47:D56"/>
    <mergeCell ref="B22:B27"/>
    <mergeCell ref="C22:C27"/>
    <mergeCell ref="B28:B31"/>
    <mergeCell ref="C28:C31"/>
    <mergeCell ref="A5:A10"/>
    <mergeCell ref="B5:B10"/>
    <mergeCell ref="C5:C10"/>
    <mergeCell ref="A57:A63"/>
    <mergeCell ref="B57:B63"/>
    <mergeCell ref="B1:J1"/>
    <mergeCell ref="D22:D27"/>
    <mergeCell ref="B39:B41"/>
    <mergeCell ref="C39:C41"/>
    <mergeCell ref="D39:D41"/>
    <mergeCell ref="C57:C63"/>
    <mergeCell ref="A99:A107"/>
    <mergeCell ref="B99:B107"/>
    <mergeCell ref="C99:C107"/>
    <mergeCell ref="D99:D107"/>
    <mergeCell ref="C75:C78"/>
    <mergeCell ref="D57:D63"/>
    <mergeCell ref="A64:A67"/>
    <mergeCell ref="B64:B67"/>
    <mergeCell ref="C64:C67"/>
    <mergeCell ref="A32:A38"/>
    <mergeCell ref="B47:B56"/>
    <mergeCell ref="C47:C56"/>
    <mergeCell ref="A126:A132"/>
    <mergeCell ref="B126:B132"/>
    <mergeCell ref="C126:C132"/>
    <mergeCell ref="A39:A41"/>
    <mergeCell ref="A47:A56"/>
    <mergeCell ref="A75:A78"/>
    <mergeCell ref="B75:B78"/>
    <mergeCell ref="D126:D132"/>
    <mergeCell ref="A68:A74"/>
    <mergeCell ref="B68:B74"/>
    <mergeCell ref="C68:C74"/>
    <mergeCell ref="D68:D74"/>
    <mergeCell ref="B84:B97"/>
    <mergeCell ref="D84:D98"/>
    <mergeCell ref="D75:D78"/>
    <mergeCell ref="A115:A119"/>
    <mergeCell ref="B115:B119"/>
    <mergeCell ref="C154:C160"/>
    <mergeCell ref="D154:D160"/>
    <mergeCell ref="A170:A175"/>
    <mergeCell ref="B170:B175"/>
    <mergeCell ref="C170:C175"/>
    <mergeCell ref="D170:D175"/>
    <mergeCell ref="A393:A397"/>
    <mergeCell ref="B393:B397"/>
    <mergeCell ref="C393:C397"/>
    <mergeCell ref="D393:D397"/>
    <mergeCell ref="A219:A221"/>
    <mergeCell ref="B219:B221"/>
    <mergeCell ref="C219:C221"/>
    <mergeCell ref="D219:D221"/>
    <mergeCell ref="A285:A289"/>
    <mergeCell ref="A237:A243"/>
    <mergeCell ref="B262:B273"/>
    <mergeCell ref="C262:C273"/>
    <mergeCell ref="B285:B289"/>
    <mergeCell ref="C285:C289"/>
    <mergeCell ref="D285:D289"/>
    <mergeCell ref="D262:D274"/>
    <mergeCell ref="B317:B323"/>
    <mergeCell ref="C317:C323"/>
    <mergeCell ref="D317:D323"/>
    <mergeCell ref="A275:A280"/>
    <mergeCell ref="B275:B280"/>
    <mergeCell ref="C275:C280"/>
    <mergeCell ref="A298:A308"/>
    <mergeCell ref="B298:B308"/>
    <mergeCell ref="C298:C308"/>
    <mergeCell ref="D290:D292"/>
    <mergeCell ref="A332:A341"/>
    <mergeCell ref="B332:B341"/>
    <mergeCell ref="C332:C341"/>
    <mergeCell ref="D332:D341"/>
    <mergeCell ref="D298:D308"/>
    <mergeCell ref="A309:A316"/>
    <mergeCell ref="B309:B316"/>
    <mergeCell ref="C309:C316"/>
    <mergeCell ref="D309:D316"/>
    <mergeCell ref="A317:A323"/>
    <mergeCell ref="C349:C352"/>
    <mergeCell ref="D349:D352"/>
    <mergeCell ref="A353:A357"/>
    <mergeCell ref="B353:B357"/>
    <mergeCell ref="A324:A326"/>
    <mergeCell ref="B324:B326"/>
    <mergeCell ref="C324:C326"/>
    <mergeCell ref="D324:D326"/>
    <mergeCell ref="C353:C357"/>
    <mergeCell ref="D353:D357"/>
    <mergeCell ref="A342:A348"/>
    <mergeCell ref="B342:B348"/>
    <mergeCell ref="C342:C348"/>
    <mergeCell ref="D342:D348"/>
    <mergeCell ref="A358:A361"/>
    <mergeCell ref="B358:B361"/>
    <mergeCell ref="C358:C361"/>
    <mergeCell ref="D358:D361"/>
    <mergeCell ref="A349:A352"/>
    <mergeCell ref="B349:B3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9"/>
  <sheetViews>
    <sheetView tabSelected="1" zoomScalePageLayoutView="0" workbookViewId="0" topLeftCell="A1">
      <selection activeCell="L8" sqref="L8"/>
    </sheetView>
  </sheetViews>
  <sheetFormatPr defaultColWidth="12.75390625" defaultRowHeight="12.75"/>
  <cols>
    <col min="1" max="1" width="4.875" style="12" customWidth="1"/>
    <col min="2" max="2" width="14.00390625" style="13" customWidth="1"/>
    <col min="3" max="3" width="6.25390625" style="14" customWidth="1"/>
    <col min="4" max="4" width="5.875" style="14" customWidth="1"/>
    <col min="5" max="5" width="15.25390625" style="15" customWidth="1"/>
    <col min="6" max="6" width="7.00390625" style="16" customWidth="1"/>
    <col min="7" max="7" width="7.375" style="16" customWidth="1"/>
    <col min="8" max="8" width="5.25390625" style="16" customWidth="1"/>
    <col min="9" max="9" width="5.125" style="16" customWidth="1"/>
    <col min="10" max="10" width="5.625" style="16" customWidth="1"/>
    <col min="11" max="11" width="7.875" style="16" customWidth="1"/>
    <col min="12" max="16384" width="12.75390625" style="9" customWidth="1"/>
  </cols>
  <sheetData>
    <row r="1" spans="1:11" ht="15.75">
      <c r="A1" s="113"/>
      <c r="B1" s="114"/>
      <c r="C1" s="115"/>
      <c r="D1" s="116"/>
      <c r="E1" s="117"/>
      <c r="F1" s="113" t="s">
        <v>175</v>
      </c>
      <c r="G1" s="113"/>
      <c r="H1" s="118"/>
      <c r="I1" s="118"/>
      <c r="J1" s="118"/>
      <c r="K1" s="118"/>
    </row>
    <row r="2" spans="1:11" ht="6.75" customHeight="1">
      <c r="A2" s="113"/>
      <c r="B2" s="119"/>
      <c r="C2" s="119"/>
      <c r="D2" s="119"/>
      <c r="E2" s="119"/>
      <c r="F2" s="113" t="s">
        <v>179</v>
      </c>
      <c r="G2" s="113"/>
      <c r="H2" s="119"/>
      <c r="I2" s="119"/>
      <c r="J2" s="119"/>
      <c r="K2" s="119"/>
    </row>
    <row r="3" spans="1:11" ht="15.75">
      <c r="A3" s="113" t="s">
        <v>177</v>
      </c>
      <c r="B3" s="119"/>
      <c r="C3" s="119"/>
      <c r="D3" s="119"/>
      <c r="E3" s="119"/>
      <c r="F3" s="120" t="s">
        <v>180</v>
      </c>
      <c r="G3" s="120"/>
      <c r="H3" s="119"/>
      <c r="I3" s="119"/>
      <c r="J3" s="119"/>
      <c r="K3" s="119"/>
    </row>
    <row r="4" spans="1:11" ht="10.5" customHeight="1">
      <c r="A4" s="113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0.75" customHeight="1">
      <c r="A5" s="113" t="s">
        <v>178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5.75">
      <c r="A6" s="113"/>
      <c r="B6" s="119"/>
      <c r="C6" s="119"/>
      <c r="D6" s="119"/>
      <c r="E6" s="119"/>
      <c r="F6" s="216" t="s">
        <v>181</v>
      </c>
      <c r="G6" s="216"/>
      <c r="H6" s="216"/>
      <c r="I6" s="216"/>
      <c r="J6" s="216"/>
      <c r="K6" s="216"/>
    </row>
    <row r="7" ht="15" customHeight="1">
      <c r="F7" s="16" t="s">
        <v>183</v>
      </c>
    </row>
    <row r="8" spans="2:10" ht="60.75" customHeight="1" thickBot="1">
      <c r="B8" s="202" t="s">
        <v>182</v>
      </c>
      <c r="C8" s="202"/>
      <c r="D8" s="202"/>
      <c r="E8" s="202"/>
      <c r="F8" s="202"/>
      <c r="G8" s="202"/>
      <c r="H8" s="202"/>
      <c r="I8" s="202"/>
      <c r="J8" s="202"/>
    </row>
    <row r="9" spans="1:11" ht="45" customHeight="1">
      <c r="A9" s="1" t="s">
        <v>1</v>
      </c>
      <c r="B9" s="2" t="s">
        <v>2</v>
      </c>
      <c r="C9" s="18" t="s">
        <v>3</v>
      </c>
      <c r="D9" s="3" t="s">
        <v>49</v>
      </c>
      <c r="E9" s="17" t="s">
        <v>4</v>
      </c>
      <c r="F9" s="2" t="s">
        <v>28</v>
      </c>
      <c r="G9" s="2" t="s">
        <v>27</v>
      </c>
      <c r="H9" s="4" t="s">
        <v>5</v>
      </c>
      <c r="I9" s="4" t="s">
        <v>6</v>
      </c>
      <c r="J9" s="2" t="s">
        <v>7</v>
      </c>
      <c r="K9" s="2" t="s">
        <v>8</v>
      </c>
    </row>
    <row r="10" spans="1:11" ht="23.25" customHeight="1">
      <c r="A10" s="5"/>
      <c r="B10" s="100" t="s">
        <v>133</v>
      </c>
      <c r="C10" s="8"/>
      <c r="D10" s="8"/>
      <c r="E10" s="10"/>
      <c r="F10" s="7"/>
      <c r="G10" s="7"/>
      <c r="H10" s="6"/>
      <c r="I10" s="6"/>
      <c r="J10" s="6"/>
      <c r="K10" s="6"/>
    </row>
    <row r="11" spans="1:11" ht="15" customHeight="1">
      <c r="A11" s="5"/>
      <c r="B11" s="38" t="s">
        <v>29</v>
      </c>
      <c r="C11" s="8"/>
      <c r="D11" s="8"/>
      <c r="E11" s="10"/>
      <c r="F11" s="7"/>
      <c r="G11" s="7"/>
      <c r="H11" s="6"/>
      <c r="I11" s="6"/>
      <c r="J11" s="6"/>
      <c r="K11" s="6"/>
    </row>
    <row r="12" spans="1:11" ht="12" customHeight="1">
      <c r="A12" s="145" t="s">
        <v>126</v>
      </c>
      <c r="B12" s="147" t="s">
        <v>127</v>
      </c>
      <c r="C12" s="168">
        <v>250</v>
      </c>
      <c r="D12" s="203">
        <v>8.4</v>
      </c>
      <c r="E12" s="44" t="s">
        <v>81</v>
      </c>
      <c r="F12" s="45"/>
      <c r="G12" s="50"/>
      <c r="H12" s="49">
        <v>1.93</v>
      </c>
      <c r="I12" s="41">
        <v>5.86</v>
      </c>
      <c r="J12" s="41">
        <v>12.59</v>
      </c>
      <c r="K12" s="41">
        <v>115.24</v>
      </c>
    </row>
    <row r="13" spans="1:11" ht="12" customHeight="1">
      <c r="A13" s="146"/>
      <c r="B13" s="148"/>
      <c r="C13" s="169"/>
      <c r="D13" s="204"/>
      <c r="E13" s="47" t="s">
        <v>38</v>
      </c>
      <c r="F13" s="81">
        <v>67</v>
      </c>
      <c r="G13" s="81">
        <v>50</v>
      </c>
      <c r="H13" s="49"/>
      <c r="I13" s="41"/>
      <c r="J13" s="41"/>
      <c r="K13" s="41"/>
    </row>
    <row r="14" spans="1:11" ht="12" customHeight="1">
      <c r="A14" s="146"/>
      <c r="B14" s="148"/>
      <c r="C14" s="169"/>
      <c r="D14" s="204"/>
      <c r="E14" s="47" t="s">
        <v>39</v>
      </c>
      <c r="F14" s="81">
        <v>71</v>
      </c>
      <c r="G14" s="81">
        <v>50</v>
      </c>
      <c r="H14" s="49"/>
      <c r="I14" s="41"/>
      <c r="J14" s="41"/>
      <c r="K14" s="41"/>
    </row>
    <row r="15" spans="1:11" ht="12" customHeight="1">
      <c r="A15" s="146"/>
      <c r="B15" s="148"/>
      <c r="C15" s="169"/>
      <c r="D15" s="204"/>
      <c r="E15" s="47" t="s">
        <v>40</v>
      </c>
      <c r="F15" s="81">
        <v>77</v>
      </c>
      <c r="G15" s="81">
        <v>50</v>
      </c>
      <c r="H15" s="49"/>
      <c r="I15" s="41"/>
      <c r="J15" s="41"/>
      <c r="K15" s="41"/>
    </row>
    <row r="16" spans="1:11" ht="12" customHeight="1">
      <c r="A16" s="146"/>
      <c r="B16" s="148"/>
      <c r="C16" s="169"/>
      <c r="D16" s="204"/>
      <c r="E16" s="47" t="s">
        <v>41</v>
      </c>
      <c r="F16" s="81">
        <v>84</v>
      </c>
      <c r="G16" s="81">
        <v>50</v>
      </c>
      <c r="H16" s="49"/>
      <c r="I16" s="41"/>
      <c r="J16" s="41"/>
      <c r="K16" s="41"/>
    </row>
    <row r="17" spans="1:11" ht="12" customHeight="1">
      <c r="A17" s="146"/>
      <c r="B17" s="148"/>
      <c r="C17" s="169"/>
      <c r="D17" s="204"/>
      <c r="E17" s="44" t="s">
        <v>68</v>
      </c>
      <c r="F17" s="45">
        <v>12.5</v>
      </c>
      <c r="G17" s="45">
        <v>10</v>
      </c>
      <c r="H17" s="41"/>
      <c r="I17" s="41"/>
      <c r="J17" s="41"/>
      <c r="K17" s="41"/>
    </row>
    <row r="18" spans="1:11" ht="12" customHeight="1">
      <c r="A18" s="146"/>
      <c r="B18" s="148"/>
      <c r="C18" s="169"/>
      <c r="D18" s="204"/>
      <c r="E18" s="44" t="s">
        <v>15</v>
      </c>
      <c r="F18" s="45">
        <v>12</v>
      </c>
      <c r="G18" s="45">
        <v>10</v>
      </c>
      <c r="H18" s="41"/>
      <c r="I18" s="41"/>
      <c r="J18" s="41"/>
      <c r="K18" s="41"/>
    </row>
    <row r="19" spans="1:11" ht="12" customHeight="1">
      <c r="A19" s="146"/>
      <c r="B19" s="148"/>
      <c r="C19" s="169"/>
      <c r="D19" s="204"/>
      <c r="E19" s="95" t="s">
        <v>23</v>
      </c>
      <c r="F19" s="45">
        <v>5</v>
      </c>
      <c r="G19" s="45">
        <v>5</v>
      </c>
      <c r="H19" s="41"/>
      <c r="I19" s="41"/>
      <c r="J19" s="41"/>
      <c r="K19" s="41"/>
    </row>
    <row r="20" spans="1:11" ht="12" customHeight="1">
      <c r="A20" s="146"/>
      <c r="B20" s="148"/>
      <c r="C20" s="169"/>
      <c r="D20" s="204"/>
      <c r="E20" s="95" t="s">
        <v>36</v>
      </c>
      <c r="F20" s="45">
        <v>188</v>
      </c>
      <c r="G20" s="45">
        <v>188</v>
      </c>
      <c r="H20" s="41"/>
      <c r="I20" s="41"/>
      <c r="J20" s="41"/>
      <c r="K20" s="41"/>
    </row>
    <row r="21" spans="1:11" ht="12" customHeight="1">
      <c r="A21" s="146"/>
      <c r="B21" s="148"/>
      <c r="C21" s="169"/>
      <c r="D21" s="204"/>
      <c r="E21" s="95" t="s">
        <v>128</v>
      </c>
      <c r="F21" s="45">
        <v>25</v>
      </c>
      <c r="G21" s="45">
        <v>20</v>
      </c>
      <c r="H21" s="41"/>
      <c r="I21" s="41"/>
      <c r="J21" s="41"/>
      <c r="K21" s="41"/>
    </row>
    <row r="22" spans="1:11" ht="12" customHeight="1">
      <c r="A22" s="146"/>
      <c r="B22" s="148"/>
      <c r="C22" s="169"/>
      <c r="D22" s="204"/>
      <c r="E22" s="44" t="s">
        <v>129</v>
      </c>
      <c r="F22" s="45">
        <v>11.5</v>
      </c>
      <c r="G22" s="45">
        <v>7.5</v>
      </c>
      <c r="H22" s="41"/>
      <c r="I22" s="41"/>
      <c r="J22" s="41"/>
      <c r="K22" s="41"/>
    </row>
    <row r="23" spans="1:11" ht="12" customHeight="1">
      <c r="A23" s="146"/>
      <c r="B23" s="148"/>
      <c r="C23" s="169"/>
      <c r="D23" s="204"/>
      <c r="E23" s="44" t="s">
        <v>14</v>
      </c>
      <c r="F23" s="45">
        <v>12.5</v>
      </c>
      <c r="G23" s="45">
        <v>12.5</v>
      </c>
      <c r="H23" s="41"/>
      <c r="I23" s="41"/>
      <c r="J23" s="41"/>
      <c r="K23" s="41"/>
    </row>
    <row r="24" spans="1:11" ht="12" customHeight="1">
      <c r="A24" s="173"/>
      <c r="B24" s="195"/>
      <c r="C24" s="217"/>
      <c r="D24" s="205"/>
      <c r="E24" s="20" t="s">
        <v>31</v>
      </c>
      <c r="F24" s="41">
        <v>2</v>
      </c>
      <c r="G24" s="41">
        <v>2</v>
      </c>
      <c r="H24" s="41"/>
      <c r="I24" s="41"/>
      <c r="J24" s="41"/>
      <c r="K24" s="41"/>
    </row>
    <row r="25" spans="1:11" ht="12" customHeight="1">
      <c r="A25" s="163">
        <v>209</v>
      </c>
      <c r="B25" s="128" t="s">
        <v>170</v>
      </c>
      <c r="C25" s="165" t="s">
        <v>60</v>
      </c>
      <c r="D25" s="203">
        <v>32.21</v>
      </c>
      <c r="E25" s="44" t="s">
        <v>57</v>
      </c>
      <c r="F25" s="45">
        <v>166</v>
      </c>
      <c r="G25" s="41">
        <v>59</v>
      </c>
      <c r="H25" s="41">
        <v>12.5</v>
      </c>
      <c r="I25" s="41">
        <v>14.2</v>
      </c>
      <c r="J25" s="41">
        <v>8.6</v>
      </c>
      <c r="K25" s="41">
        <v>212.7</v>
      </c>
    </row>
    <row r="26" spans="1:11" ht="12" customHeight="1">
      <c r="A26" s="163"/>
      <c r="B26" s="138"/>
      <c r="C26" s="138"/>
      <c r="D26" s="204"/>
      <c r="E26" s="44" t="s">
        <v>24</v>
      </c>
      <c r="F26" s="45">
        <v>15</v>
      </c>
      <c r="G26" s="49">
        <v>15</v>
      </c>
      <c r="H26" s="49"/>
      <c r="I26" s="41"/>
      <c r="J26" s="41"/>
      <c r="K26" s="41"/>
    </row>
    <row r="27" spans="1:11" ht="12" customHeight="1">
      <c r="A27" s="164"/>
      <c r="B27" s="122"/>
      <c r="C27" s="138"/>
      <c r="D27" s="204"/>
      <c r="E27" s="19" t="s">
        <v>100</v>
      </c>
      <c r="F27" s="41">
        <v>21</v>
      </c>
      <c r="G27" s="49">
        <v>21</v>
      </c>
      <c r="H27" s="49"/>
      <c r="I27" s="41"/>
      <c r="J27" s="41"/>
      <c r="K27" s="41"/>
    </row>
    <row r="28" spans="1:11" ht="12" customHeight="1">
      <c r="A28" s="164"/>
      <c r="B28" s="122"/>
      <c r="C28" s="122"/>
      <c r="D28" s="204"/>
      <c r="E28" s="84" t="s">
        <v>58</v>
      </c>
      <c r="F28" s="45"/>
      <c r="G28" s="50">
        <v>91</v>
      </c>
      <c r="H28" s="49"/>
      <c r="I28" s="41"/>
      <c r="J28" s="41"/>
      <c r="K28" s="41"/>
    </row>
    <row r="29" spans="1:11" s="11" customFormat="1" ht="12" customHeight="1">
      <c r="A29" s="164"/>
      <c r="B29" s="122"/>
      <c r="C29" s="122"/>
      <c r="D29" s="204"/>
      <c r="E29" s="44" t="s">
        <v>59</v>
      </c>
      <c r="F29" s="45"/>
      <c r="G29" s="50">
        <v>80</v>
      </c>
      <c r="H29" s="49"/>
      <c r="I29" s="41"/>
      <c r="J29" s="41"/>
      <c r="K29" s="41"/>
    </row>
    <row r="30" spans="1:11" ht="12" customHeight="1">
      <c r="A30" s="164"/>
      <c r="B30" s="122"/>
      <c r="C30" s="122"/>
      <c r="D30" s="205"/>
      <c r="E30" s="44" t="s">
        <v>18</v>
      </c>
      <c r="F30" s="45">
        <v>5</v>
      </c>
      <c r="G30" s="50">
        <v>5</v>
      </c>
      <c r="H30" s="49"/>
      <c r="I30" s="41"/>
      <c r="J30" s="41"/>
      <c r="K30" s="41"/>
    </row>
    <row r="31" spans="1:11" ht="12" customHeight="1">
      <c r="A31" s="161" t="s">
        <v>61</v>
      </c>
      <c r="B31" s="138" t="s">
        <v>13</v>
      </c>
      <c r="C31" s="137">
        <v>150</v>
      </c>
      <c r="D31" s="134">
        <v>8.42</v>
      </c>
      <c r="E31" s="20" t="s">
        <v>12</v>
      </c>
      <c r="F31" s="41"/>
      <c r="G31" s="41"/>
      <c r="H31" s="49">
        <v>3.19</v>
      </c>
      <c r="I31" s="41">
        <v>6.06</v>
      </c>
      <c r="J31" s="41">
        <v>23.29</v>
      </c>
      <c r="K31" s="41">
        <v>160.45</v>
      </c>
    </row>
    <row r="32" spans="1:11" ht="15.75" customHeight="1">
      <c r="A32" s="162"/>
      <c r="B32" s="138"/>
      <c r="C32" s="137"/>
      <c r="D32" s="135"/>
      <c r="E32" s="47" t="s">
        <v>38</v>
      </c>
      <c r="F32" s="41">
        <v>170</v>
      </c>
      <c r="G32" s="41">
        <v>126</v>
      </c>
      <c r="H32" s="49"/>
      <c r="I32" s="41"/>
      <c r="J32" s="41"/>
      <c r="K32" s="41"/>
    </row>
    <row r="33" spans="1:11" ht="15.75" customHeight="1">
      <c r="A33" s="162"/>
      <c r="B33" s="138"/>
      <c r="C33" s="137"/>
      <c r="D33" s="135"/>
      <c r="E33" s="47" t="s">
        <v>39</v>
      </c>
      <c r="F33" s="41">
        <v>180</v>
      </c>
      <c r="G33" s="41">
        <v>126</v>
      </c>
      <c r="H33" s="49"/>
      <c r="I33" s="41"/>
      <c r="J33" s="41"/>
      <c r="K33" s="41"/>
    </row>
    <row r="34" spans="1:11" ht="15.75" customHeight="1">
      <c r="A34" s="162"/>
      <c r="B34" s="138"/>
      <c r="C34" s="137"/>
      <c r="D34" s="135"/>
      <c r="E34" s="47" t="s">
        <v>40</v>
      </c>
      <c r="F34" s="41">
        <v>194</v>
      </c>
      <c r="G34" s="41">
        <v>126</v>
      </c>
      <c r="H34" s="49"/>
      <c r="I34" s="41"/>
      <c r="J34" s="41"/>
      <c r="K34" s="41"/>
    </row>
    <row r="35" spans="1:11" ht="15.75" customHeight="1">
      <c r="A35" s="162"/>
      <c r="B35" s="138"/>
      <c r="C35" s="137"/>
      <c r="D35" s="135"/>
      <c r="E35" s="47" t="s">
        <v>41</v>
      </c>
      <c r="F35" s="41">
        <v>210</v>
      </c>
      <c r="G35" s="41">
        <v>126</v>
      </c>
      <c r="H35" s="49"/>
      <c r="I35" s="41"/>
      <c r="J35" s="41"/>
      <c r="K35" s="41"/>
    </row>
    <row r="36" spans="1:11" ht="15.75" customHeight="1">
      <c r="A36" s="162"/>
      <c r="B36" s="138"/>
      <c r="C36" s="137"/>
      <c r="D36" s="135"/>
      <c r="E36" s="20" t="s">
        <v>9</v>
      </c>
      <c r="F36" s="41">
        <v>6.75</v>
      </c>
      <c r="G36" s="41">
        <v>6.75</v>
      </c>
      <c r="H36" s="49"/>
      <c r="I36" s="41"/>
      <c r="J36" s="41"/>
      <c r="K36" s="41"/>
    </row>
    <row r="37" spans="1:11" ht="15.75" customHeight="1">
      <c r="A37" s="162"/>
      <c r="B37" s="138"/>
      <c r="C37" s="137"/>
      <c r="D37" s="136"/>
      <c r="E37" s="93" t="s">
        <v>16</v>
      </c>
      <c r="F37" s="41">
        <v>24</v>
      </c>
      <c r="G37" s="41">
        <v>24</v>
      </c>
      <c r="H37" s="49"/>
      <c r="I37" s="41"/>
      <c r="J37" s="41"/>
      <c r="K37" s="41"/>
    </row>
    <row r="38" spans="1:11" ht="15.75" customHeight="1">
      <c r="A38" s="142" t="s">
        <v>89</v>
      </c>
      <c r="B38" s="122" t="s">
        <v>91</v>
      </c>
      <c r="C38" s="143">
        <v>200</v>
      </c>
      <c r="D38" s="134">
        <v>3.85</v>
      </c>
      <c r="E38" s="47" t="s">
        <v>90</v>
      </c>
      <c r="F38" s="48">
        <v>25</v>
      </c>
      <c r="G38" s="48">
        <v>30.5</v>
      </c>
      <c r="H38" s="49">
        <v>0.56</v>
      </c>
      <c r="I38" s="41">
        <v>0</v>
      </c>
      <c r="J38" s="41">
        <v>27.89</v>
      </c>
      <c r="K38" s="41">
        <v>113.79</v>
      </c>
    </row>
    <row r="39" spans="1:11" ht="15.75" customHeight="1">
      <c r="A39" s="142"/>
      <c r="B39" s="122"/>
      <c r="C39" s="143"/>
      <c r="D39" s="135"/>
      <c r="E39" s="47" t="s">
        <v>21</v>
      </c>
      <c r="F39" s="48">
        <v>15</v>
      </c>
      <c r="G39" s="48">
        <v>15</v>
      </c>
      <c r="H39" s="49"/>
      <c r="I39" s="41"/>
      <c r="J39" s="41"/>
      <c r="K39" s="41"/>
    </row>
    <row r="40" spans="1:11" ht="12" customHeight="1">
      <c r="A40" s="142"/>
      <c r="B40" s="122"/>
      <c r="C40" s="143"/>
      <c r="D40" s="136"/>
      <c r="E40" s="42" t="s">
        <v>35</v>
      </c>
      <c r="F40" s="45">
        <v>190</v>
      </c>
      <c r="G40" s="50">
        <v>190</v>
      </c>
      <c r="H40" s="49"/>
      <c r="I40" s="41"/>
      <c r="J40" s="41"/>
      <c r="K40" s="41"/>
    </row>
    <row r="41" spans="1:11" ht="12" customHeight="1">
      <c r="A41" s="102" t="s">
        <v>143</v>
      </c>
      <c r="B41" s="51" t="s">
        <v>92</v>
      </c>
      <c r="C41" s="52">
        <v>30</v>
      </c>
      <c r="D41" s="40">
        <v>1.32</v>
      </c>
      <c r="E41" s="51" t="s">
        <v>92</v>
      </c>
      <c r="F41" s="51">
        <v>30</v>
      </c>
      <c r="G41" s="53">
        <v>30</v>
      </c>
      <c r="H41" s="49">
        <v>2</v>
      </c>
      <c r="I41" s="41">
        <v>0.4</v>
      </c>
      <c r="J41" s="41">
        <v>10</v>
      </c>
      <c r="K41" s="41">
        <v>52.2</v>
      </c>
    </row>
    <row r="42" spans="1:11" ht="12" customHeight="1">
      <c r="A42" s="54" t="s">
        <v>93</v>
      </c>
      <c r="B42" s="51" t="s">
        <v>10</v>
      </c>
      <c r="C42" s="52">
        <v>20</v>
      </c>
      <c r="D42" s="40">
        <v>0.84</v>
      </c>
      <c r="E42" s="55" t="s">
        <v>10</v>
      </c>
      <c r="F42" s="45">
        <v>20</v>
      </c>
      <c r="G42" s="50">
        <v>20</v>
      </c>
      <c r="H42" s="49">
        <v>1.5</v>
      </c>
      <c r="I42" s="41">
        <v>0.1</v>
      </c>
      <c r="J42" s="41">
        <v>9.9</v>
      </c>
      <c r="K42" s="41">
        <v>47</v>
      </c>
    </row>
    <row r="43" spans="1:11" ht="15" customHeight="1">
      <c r="A43" s="56"/>
      <c r="B43" s="57" t="s">
        <v>11</v>
      </c>
      <c r="C43" s="58">
        <v>735</v>
      </c>
      <c r="D43" s="59">
        <f>D12+D25+D31+D38+D41+D42</f>
        <v>55.040000000000006</v>
      </c>
      <c r="E43" s="60"/>
      <c r="F43" s="94">
        <f>F13+F17+F18+F19+F21+F22+F23+F24+F25+F26+F27+F30+F32+F36+F37+F38+F39+F41+F42</f>
        <v>645.25</v>
      </c>
      <c r="G43" s="94">
        <f>G13+G17+G18+G19+G21+G22+G23+G24+G25+G26+G27+G30+G32+G36+G37+G38+G39+G41+G42</f>
        <v>469.25</v>
      </c>
      <c r="H43" s="62">
        <f>H12+H25+H31+H38+H41+H42</f>
        <v>21.68</v>
      </c>
      <c r="I43" s="62">
        <f>I12+I25+I31+I38+I41+I42</f>
        <v>26.619999999999997</v>
      </c>
      <c r="J43" s="62">
        <f>J12+J25+J31+J38+J41+J42</f>
        <v>92.27000000000001</v>
      </c>
      <c r="K43" s="62">
        <f>K12+K25+K31+K38+K41+K42</f>
        <v>701.38</v>
      </c>
    </row>
    <row r="44" spans="1:11" ht="12" customHeight="1">
      <c r="A44" s="64"/>
      <c r="B44" s="100" t="s">
        <v>134</v>
      </c>
      <c r="C44" s="65"/>
      <c r="D44" s="43"/>
      <c r="E44" s="66"/>
      <c r="F44" s="67"/>
      <c r="G44" s="68"/>
      <c r="H44" s="69"/>
      <c r="I44" s="69"/>
      <c r="J44" s="69"/>
      <c r="K44" s="69"/>
    </row>
    <row r="45" spans="1:11" ht="13.5">
      <c r="A45" s="71"/>
      <c r="B45" s="38" t="s">
        <v>29</v>
      </c>
      <c r="C45" s="72"/>
      <c r="D45" s="73"/>
      <c r="E45" s="74"/>
      <c r="F45" s="75"/>
      <c r="G45" s="76"/>
      <c r="H45" s="77"/>
      <c r="I45" s="37"/>
      <c r="J45" s="37"/>
      <c r="K45" s="37"/>
    </row>
    <row r="46" spans="1:11" ht="12.75">
      <c r="A46" s="161" t="s">
        <v>121</v>
      </c>
      <c r="B46" s="147" t="s">
        <v>122</v>
      </c>
      <c r="C46" s="131">
        <v>250</v>
      </c>
      <c r="D46" s="134">
        <v>8.14</v>
      </c>
      <c r="E46" s="42" t="s">
        <v>12</v>
      </c>
      <c r="F46" s="45"/>
      <c r="G46" s="50"/>
      <c r="H46" s="41">
        <v>2.2</v>
      </c>
      <c r="I46" s="41">
        <v>4.5</v>
      </c>
      <c r="J46" s="41">
        <v>12</v>
      </c>
      <c r="K46" s="41">
        <v>97</v>
      </c>
    </row>
    <row r="47" spans="1:11" s="11" customFormat="1" ht="12.75">
      <c r="A47" s="162"/>
      <c r="B47" s="148"/>
      <c r="C47" s="132"/>
      <c r="D47" s="135"/>
      <c r="E47" s="47" t="s">
        <v>38</v>
      </c>
      <c r="F47" s="45">
        <v>57</v>
      </c>
      <c r="G47" s="50">
        <v>43</v>
      </c>
      <c r="H47" s="49"/>
      <c r="I47" s="41"/>
      <c r="J47" s="41"/>
      <c r="K47" s="41"/>
    </row>
    <row r="48" spans="1:11" s="11" customFormat="1" ht="12.75">
      <c r="A48" s="162"/>
      <c r="B48" s="148"/>
      <c r="C48" s="132"/>
      <c r="D48" s="135"/>
      <c r="E48" s="47" t="s">
        <v>39</v>
      </c>
      <c r="F48" s="45">
        <v>61</v>
      </c>
      <c r="G48" s="50">
        <v>43</v>
      </c>
      <c r="H48" s="49"/>
      <c r="I48" s="41"/>
      <c r="J48" s="41"/>
      <c r="K48" s="41"/>
    </row>
    <row r="49" spans="1:11" s="11" customFormat="1" ht="16.5" customHeight="1">
      <c r="A49" s="162"/>
      <c r="B49" s="148"/>
      <c r="C49" s="132"/>
      <c r="D49" s="135"/>
      <c r="E49" s="47" t="s">
        <v>40</v>
      </c>
      <c r="F49" s="45">
        <v>66</v>
      </c>
      <c r="G49" s="50">
        <v>43</v>
      </c>
      <c r="H49" s="49"/>
      <c r="I49" s="41"/>
      <c r="J49" s="41"/>
      <c r="K49" s="41"/>
    </row>
    <row r="50" spans="1:11" s="11" customFormat="1" ht="12.75">
      <c r="A50" s="162"/>
      <c r="B50" s="148"/>
      <c r="C50" s="132"/>
      <c r="D50" s="135"/>
      <c r="E50" s="47" t="s">
        <v>41</v>
      </c>
      <c r="F50" s="45">
        <v>72</v>
      </c>
      <c r="G50" s="50">
        <v>43</v>
      </c>
      <c r="H50" s="49"/>
      <c r="I50" s="41"/>
      <c r="J50" s="41"/>
      <c r="K50" s="41"/>
    </row>
    <row r="51" spans="1:11" s="11" customFormat="1" ht="12.75">
      <c r="A51" s="162"/>
      <c r="B51" s="148"/>
      <c r="C51" s="132"/>
      <c r="D51" s="135"/>
      <c r="E51" s="42" t="s">
        <v>19</v>
      </c>
      <c r="F51" s="45">
        <v>80</v>
      </c>
      <c r="G51" s="50">
        <v>64</v>
      </c>
      <c r="H51" s="49"/>
      <c r="I51" s="41"/>
      <c r="J51" s="41"/>
      <c r="K51" s="41"/>
    </row>
    <row r="52" spans="1:11" s="11" customFormat="1" ht="12.75">
      <c r="A52" s="162"/>
      <c r="B52" s="148"/>
      <c r="C52" s="132"/>
      <c r="D52" s="135"/>
      <c r="E52" s="44" t="s">
        <v>42</v>
      </c>
      <c r="F52" s="81">
        <v>1.3</v>
      </c>
      <c r="G52" s="81">
        <v>1.3</v>
      </c>
      <c r="H52" s="41"/>
      <c r="I52" s="41"/>
      <c r="J52" s="41"/>
      <c r="K52" s="41"/>
    </row>
    <row r="53" spans="1:11" s="11" customFormat="1" ht="12" customHeight="1">
      <c r="A53" s="162"/>
      <c r="B53" s="148"/>
      <c r="C53" s="132"/>
      <c r="D53" s="135"/>
      <c r="E53" s="20" t="s">
        <v>83</v>
      </c>
      <c r="F53" s="41">
        <v>12.5</v>
      </c>
      <c r="G53" s="41">
        <v>10</v>
      </c>
      <c r="H53" s="41"/>
      <c r="I53" s="41"/>
      <c r="J53" s="41"/>
      <c r="K53" s="41"/>
    </row>
    <row r="54" spans="1:11" ht="12.75">
      <c r="A54" s="162"/>
      <c r="B54" s="148"/>
      <c r="C54" s="132"/>
      <c r="D54" s="135"/>
      <c r="E54" s="20" t="s">
        <v>84</v>
      </c>
      <c r="F54" s="41">
        <v>13.5</v>
      </c>
      <c r="G54" s="41">
        <v>11.3</v>
      </c>
      <c r="H54" s="41"/>
      <c r="I54" s="41"/>
      <c r="J54" s="41"/>
      <c r="K54" s="41"/>
    </row>
    <row r="55" spans="1:11" ht="12.75">
      <c r="A55" s="162"/>
      <c r="B55" s="148"/>
      <c r="C55" s="132"/>
      <c r="D55" s="135"/>
      <c r="E55" s="20" t="s">
        <v>86</v>
      </c>
      <c r="F55" s="41">
        <v>4</v>
      </c>
      <c r="G55" s="41">
        <v>4</v>
      </c>
      <c r="H55" s="41"/>
      <c r="I55" s="41"/>
      <c r="J55" s="41"/>
      <c r="K55" s="41"/>
    </row>
    <row r="56" spans="1:11" ht="12.75">
      <c r="A56" s="162"/>
      <c r="B56" s="148"/>
      <c r="C56" s="132"/>
      <c r="D56" s="135"/>
      <c r="E56" s="20" t="s">
        <v>21</v>
      </c>
      <c r="F56" s="41">
        <v>2.5</v>
      </c>
      <c r="G56" s="41">
        <v>2.5</v>
      </c>
      <c r="H56" s="41"/>
      <c r="I56" s="41"/>
      <c r="J56" s="41"/>
      <c r="K56" s="41"/>
    </row>
    <row r="57" spans="1:11" ht="12.75">
      <c r="A57" s="162"/>
      <c r="B57" s="148"/>
      <c r="C57" s="132"/>
      <c r="D57" s="135"/>
      <c r="E57" s="22" t="s">
        <v>14</v>
      </c>
      <c r="F57" s="41">
        <v>5</v>
      </c>
      <c r="G57" s="41">
        <v>5</v>
      </c>
      <c r="H57" s="41"/>
      <c r="I57" s="41"/>
      <c r="J57" s="41"/>
      <c r="K57" s="41"/>
    </row>
    <row r="58" spans="1:11" ht="12.75">
      <c r="A58" s="162"/>
      <c r="B58" s="148"/>
      <c r="C58" s="132"/>
      <c r="D58" s="135"/>
      <c r="E58" s="20" t="s">
        <v>31</v>
      </c>
      <c r="F58" s="41">
        <v>2</v>
      </c>
      <c r="G58" s="41">
        <v>2</v>
      </c>
      <c r="H58" s="41"/>
      <c r="I58" s="41"/>
      <c r="J58" s="41"/>
      <c r="K58" s="41"/>
    </row>
    <row r="59" spans="1:11" ht="12.75">
      <c r="A59" s="206"/>
      <c r="B59" s="195"/>
      <c r="C59" s="133"/>
      <c r="D59" s="136"/>
      <c r="E59" s="20" t="s">
        <v>35</v>
      </c>
      <c r="F59" s="41">
        <v>200</v>
      </c>
      <c r="G59" s="49">
        <v>200</v>
      </c>
      <c r="H59" s="41"/>
      <c r="I59" s="41"/>
      <c r="J59" s="41"/>
      <c r="K59" s="41"/>
    </row>
    <row r="60" spans="1:11" ht="12.75">
      <c r="A60" s="121" t="s">
        <v>51</v>
      </c>
      <c r="B60" s="122" t="s">
        <v>130</v>
      </c>
      <c r="C60" s="123">
        <v>80</v>
      </c>
      <c r="D60" s="124">
        <v>34.09</v>
      </c>
      <c r="E60" s="44" t="s">
        <v>53</v>
      </c>
      <c r="F60" s="45">
        <v>91</v>
      </c>
      <c r="G60" s="45">
        <v>68.5</v>
      </c>
      <c r="H60" s="46">
        <v>12.2</v>
      </c>
      <c r="I60" s="46">
        <v>13.39</v>
      </c>
      <c r="J60" s="46">
        <v>6.56</v>
      </c>
      <c r="K60" s="46">
        <v>202</v>
      </c>
    </row>
    <row r="61" spans="1:11" ht="12.75">
      <c r="A61" s="121"/>
      <c r="B61" s="122"/>
      <c r="C61" s="123"/>
      <c r="D61" s="124"/>
      <c r="E61" s="44" t="s">
        <v>24</v>
      </c>
      <c r="F61" s="45">
        <v>15</v>
      </c>
      <c r="G61" s="45">
        <v>15</v>
      </c>
      <c r="H61" s="41"/>
      <c r="I61" s="41"/>
      <c r="J61" s="41"/>
      <c r="K61" s="41"/>
    </row>
    <row r="62" spans="1:11" ht="12.75">
      <c r="A62" s="121"/>
      <c r="B62" s="122"/>
      <c r="C62" s="123"/>
      <c r="D62" s="124"/>
      <c r="E62" s="44" t="s">
        <v>54</v>
      </c>
      <c r="F62" s="45">
        <v>8.5</v>
      </c>
      <c r="G62" s="45">
        <v>8.5</v>
      </c>
      <c r="H62" s="46"/>
      <c r="I62" s="46"/>
      <c r="J62" s="46"/>
      <c r="K62" s="46"/>
    </row>
    <row r="63" spans="1:11" ht="12.75">
      <c r="A63" s="121"/>
      <c r="B63" s="122"/>
      <c r="C63" s="123"/>
      <c r="D63" s="124"/>
      <c r="E63" s="44" t="s">
        <v>16</v>
      </c>
      <c r="F63" s="45">
        <v>16</v>
      </c>
      <c r="G63" s="45">
        <v>16</v>
      </c>
      <c r="H63" s="46"/>
      <c r="I63" s="46"/>
      <c r="J63" s="46"/>
      <c r="K63" s="46"/>
    </row>
    <row r="64" spans="1:11" ht="12.75">
      <c r="A64" s="121"/>
      <c r="B64" s="122"/>
      <c r="C64" s="123"/>
      <c r="D64" s="124"/>
      <c r="E64" s="42" t="s">
        <v>37</v>
      </c>
      <c r="F64" s="45"/>
      <c r="G64" s="45">
        <v>99</v>
      </c>
      <c r="H64" s="41"/>
      <c r="I64" s="41"/>
      <c r="J64" s="41"/>
      <c r="K64" s="41"/>
    </row>
    <row r="65" spans="1:11" ht="12.75">
      <c r="A65" s="121"/>
      <c r="B65" s="122"/>
      <c r="C65" s="123"/>
      <c r="D65" s="124"/>
      <c r="E65" s="42" t="s">
        <v>18</v>
      </c>
      <c r="F65" s="45">
        <v>5</v>
      </c>
      <c r="G65" s="45">
        <v>5</v>
      </c>
      <c r="H65" s="41"/>
      <c r="I65" s="41"/>
      <c r="J65" s="41"/>
      <c r="K65" s="41"/>
    </row>
    <row r="66" spans="1:11" ht="12.75">
      <c r="A66" s="121"/>
      <c r="B66" s="122"/>
      <c r="C66" s="123"/>
      <c r="D66" s="124"/>
      <c r="E66" s="42" t="s">
        <v>131</v>
      </c>
      <c r="F66" s="45"/>
      <c r="G66" s="45">
        <v>80</v>
      </c>
      <c r="H66" s="41"/>
      <c r="I66" s="41"/>
      <c r="J66" s="41"/>
      <c r="K66" s="41"/>
    </row>
    <row r="67" spans="1:11" ht="12.75">
      <c r="A67" s="139">
        <v>224</v>
      </c>
      <c r="B67" s="128" t="s">
        <v>120</v>
      </c>
      <c r="C67" s="174">
        <v>150</v>
      </c>
      <c r="D67" s="134">
        <v>4.9</v>
      </c>
      <c r="E67" s="20" t="s">
        <v>22</v>
      </c>
      <c r="F67" s="41">
        <v>54</v>
      </c>
      <c r="G67" s="41">
        <v>54</v>
      </c>
      <c r="H67" s="41">
        <v>3.9</v>
      </c>
      <c r="I67" s="41">
        <v>5.1</v>
      </c>
      <c r="J67" s="41">
        <v>40.3</v>
      </c>
      <c r="K67" s="41">
        <v>225.2</v>
      </c>
    </row>
    <row r="68" spans="1:11" ht="12.75">
      <c r="A68" s="140"/>
      <c r="B68" s="129"/>
      <c r="C68" s="175"/>
      <c r="D68" s="136"/>
      <c r="E68" s="22" t="s">
        <v>18</v>
      </c>
      <c r="F68" s="41">
        <v>6</v>
      </c>
      <c r="G68" s="41">
        <v>6</v>
      </c>
      <c r="H68" s="41"/>
      <c r="I68" s="41"/>
      <c r="J68" s="41"/>
      <c r="K68" s="41"/>
    </row>
    <row r="69" spans="1:11" ht="12.75">
      <c r="A69" s="139">
        <v>256</v>
      </c>
      <c r="B69" s="128" t="s">
        <v>156</v>
      </c>
      <c r="C69" s="131">
        <v>30</v>
      </c>
      <c r="D69" s="144">
        <v>2.54</v>
      </c>
      <c r="E69" s="44" t="s">
        <v>16</v>
      </c>
      <c r="F69" s="41">
        <v>30</v>
      </c>
      <c r="G69" s="41">
        <v>30</v>
      </c>
      <c r="H69" s="41">
        <v>1</v>
      </c>
      <c r="I69" s="41">
        <v>2.1</v>
      </c>
      <c r="J69" s="41">
        <v>2.77</v>
      </c>
      <c r="K69" s="41">
        <v>33.7</v>
      </c>
    </row>
    <row r="70" spans="1:11" ht="12.75">
      <c r="A70" s="140"/>
      <c r="B70" s="129"/>
      <c r="C70" s="132"/>
      <c r="D70" s="144"/>
      <c r="E70" s="44" t="s">
        <v>17</v>
      </c>
      <c r="F70" s="41">
        <v>1.5</v>
      </c>
      <c r="G70" s="41">
        <v>1.5</v>
      </c>
      <c r="H70" s="41"/>
      <c r="I70" s="41"/>
      <c r="J70" s="41"/>
      <c r="K70" s="41"/>
    </row>
    <row r="71" spans="1:11" ht="12.75">
      <c r="A71" s="140"/>
      <c r="B71" s="129"/>
      <c r="C71" s="132"/>
      <c r="D71" s="144"/>
      <c r="E71" s="44" t="s">
        <v>18</v>
      </c>
      <c r="F71" s="41">
        <v>1.5</v>
      </c>
      <c r="G71" s="41">
        <v>1.5</v>
      </c>
      <c r="H71" s="41"/>
      <c r="I71" s="41"/>
      <c r="J71" s="41"/>
      <c r="K71" s="41"/>
    </row>
    <row r="72" spans="1:11" ht="12.75">
      <c r="A72" s="140"/>
      <c r="B72" s="129"/>
      <c r="C72" s="132"/>
      <c r="D72" s="144"/>
      <c r="E72" s="44" t="s">
        <v>21</v>
      </c>
      <c r="F72" s="41">
        <v>0.3</v>
      </c>
      <c r="G72" s="41">
        <v>0.3</v>
      </c>
      <c r="H72" s="41"/>
      <c r="I72" s="41"/>
      <c r="J72" s="41"/>
      <c r="K72" s="41"/>
    </row>
    <row r="73" spans="1:11" ht="12.75">
      <c r="A73" s="141"/>
      <c r="B73" s="130"/>
      <c r="C73" s="133"/>
      <c r="D73" s="144"/>
      <c r="E73" s="44" t="s">
        <v>35</v>
      </c>
      <c r="F73" s="41">
        <v>23</v>
      </c>
      <c r="G73" s="41">
        <v>23</v>
      </c>
      <c r="H73" s="41"/>
      <c r="I73" s="41"/>
      <c r="J73" s="41"/>
      <c r="K73" s="41"/>
    </row>
    <row r="74" spans="1:11" ht="12.75">
      <c r="A74" s="125">
        <v>282</v>
      </c>
      <c r="B74" s="128" t="s">
        <v>97</v>
      </c>
      <c r="C74" s="131">
        <v>200</v>
      </c>
      <c r="D74" s="134">
        <v>4.29</v>
      </c>
      <c r="E74" s="19" t="s">
        <v>0</v>
      </c>
      <c r="F74" s="41">
        <v>15</v>
      </c>
      <c r="G74" s="41">
        <v>15</v>
      </c>
      <c r="H74" s="41">
        <v>0.5</v>
      </c>
      <c r="I74" s="41">
        <v>0.2</v>
      </c>
      <c r="J74" s="41">
        <v>23.1</v>
      </c>
      <c r="K74" s="41">
        <v>96</v>
      </c>
    </row>
    <row r="75" spans="1:11" ht="12.75">
      <c r="A75" s="126"/>
      <c r="B75" s="129"/>
      <c r="C75" s="132"/>
      <c r="D75" s="135"/>
      <c r="E75" s="19" t="s">
        <v>98</v>
      </c>
      <c r="F75" s="41">
        <v>0.2</v>
      </c>
      <c r="G75" s="41">
        <v>0.2</v>
      </c>
      <c r="H75" s="41"/>
      <c r="I75" s="41"/>
      <c r="J75" s="41"/>
      <c r="K75" s="41"/>
    </row>
    <row r="76" spans="1:11" ht="12.75">
      <c r="A76" s="126"/>
      <c r="B76" s="129"/>
      <c r="C76" s="132"/>
      <c r="D76" s="135"/>
      <c r="E76" s="19" t="s">
        <v>99</v>
      </c>
      <c r="F76" s="41">
        <v>42.2</v>
      </c>
      <c r="G76" s="41">
        <v>40</v>
      </c>
      <c r="H76" s="41"/>
      <c r="I76" s="41"/>
      <c r="J76" s="41"/>
      <c r="K76" s="41"/>
    </row>
    <row r="77" spans="1:11" ht="12.75">
      <c r="A77" s="127"/>
      <c r="B77" s="130"/>
      <c r="C77" s="133"/>
      <c r="D77" s="136"/>
      <c r="E77" s="19" t="s">
        <v>35</v>
      </c>
      <c r="F77" s="41">
        <v>162</v>
      </c>
      <c r="G77" s="41">
        <v>162</v>
      </c>
      <c r="H77" s="41"/>
      <c r="I77" s="41"/>
      <c r="J77" s="41"/>
      <c r="K77" s="41"/>
    </row>
    <row r="78" spans="1:11" ht="25.5">
      <c r="A78" s="102" t="s">
        <v>143</v>
      </c>
      <c r="B78" s="51" t="s">
        <v>92</v>
      </c>
      <c r="C78" s="52">
        <v>30</v>
      </c>
      <c r="D78" s="40">
        <v>1.32</v>
      </c>
      <c r="E78" s="51" t="s">
        <v>92</v>
      </c>
      <c r="F78" s="51">
        <v>30</v>
      </c>
      <c r="G78" s="53">
        <v>30</v>
      </c>
      <c r="H78" s="49">
        <v>2</v>
      </c>
      <c r="I78" s="41">
        <v>0.4</v>
      </c>
      <c r="J78" s="41">
        <v>10</v>
      </c>
      <c r="K78" s="41">
        <v>52.2</v>
      </c>
    </row>
    <row r="79" spans="1:11" ht="25.5">
      <c r="A79" s="54" t="s">
        <v>93</v>
      </c>
      <c r="B79" s="51" t="s">
        <v>10</v>
      </c>
      <c r="C79" s="52">
        <v>20</v>
      </c>
      <c r="D79" s="40">
        <v>0.84</v>
      </c>
      <c r="E79" s="55" t="s">
        <v>10</v>
      </c>
      <c r="F79" s="45">
        <v>20</v>
      </c>
      <c r="G79" s="50">
        <v>20</v>
      </c>
      <c r="H79" s="49">
        <v>1.5</v>
      </c>
      <c r="I79" s="41">
        <v>0.1</v>
      </c>
      <c r="J79" s="41">
        <v>9.9</v>
      </c>
      <c r="K79" s="41">
        <v>47</v>
      </c>
    </row>
    <row r="80" spans="1:11" ht="12.75">
      <c r="A80" s="56"/>
      <c r="B80" s="57" t="s">
        <v>11</v>
      </c>
      <c r="C80" s="58">
        <f>C46+C60+C67+C69+C74+C78+C79</f>
        <v>760</v>
      </c>
      <c r="D80" s="59">
        <f>D46+D60+D67+D69+D74+D78+D79</f>
        <v>56.120000000000005</v>
      </c>
      <c r="E80" s="60"/>
      <c r="F80" s="94">
        <f>F47+F51+F52+F53+F54+F55+F56+F57+F58+F60+F61+F62+F63+F65+F67+F68+F69+F70+F71+F72+F74+F75+F76+F78+F79</f>
        <v>514</v>
      </c>
      <c r="G80" s="94">
        <f>G47+G51+G52+G53+G54+G55+G56+G57+G58+G60+G61+G62+G63+G65+G67+G68+G69+G70+G71+G72+G74+G75+G76+G78+G79</f>
        <v>454.6</v>
      </c>
      <c r="H80" s="62">
        <f>H46+H60+H67+H69+H74+H78+H79</f>
        <v>23.299999999999997</v>
      </c>
      <c r="I80" s="62">
        <f>I46+I60+I67+I69+I74+I78+I79</f>
        <v>25.790000000000003</v>
      </c>
      <c r="J80" s="62">
        <f>J46+J60+J67+J69+J74+J78+J79</f>
        <v>104.63000000000001</v>
      </c>
      <c r="K80" s="62">
        <f>K46+K60+K67+K69+K74+K78+K79</f>
        <v>753.1000000000001</v>
      </c>
    </row>
    <row r="81" spans="1:11" ht="12.75">
      <c r="A81" s="36"/>
      <c r="B81" s="101" t="s">
        <v>135</v>
      </c>
      <c r="C81" s="88"/>
      <c r="D81" s="35"/>
      <c r="E81" s="21"/>
      <c r="F81" s="89"/>
      <c r="G81" s="89"/>
      <c r="H81" s="89"/>
      <c r="I81" s="89"/>
      <c r="J81" s="89"/>
      <c r="K81" s="89"/>
    </row>
    <row r="82" spans="1:11" ht="13.5">
      <c r="A82" s="36"/>
      <c r="B82" s="38" t="s">
        <v>29</v>
      </c>
      <c r="C82" s="88"/>
      <c r="D82" s="35"/>
      <c r="E82" s="21"/>
      <c r="F82" s="89"/>
      <c r="G82" s="89"/>
      <c r="H82" s="89"/>
      <c r="I82" s="89"/>
      <c r="J82" s="89"/>
      <c r="K82" s="89"/>
    </row>
    <row r="83" spans="1:11" ht="12">
      <c r="A83" s="192">
        <v>2</v>
      </c>
      <c r="B83" s="180" t="s">
        <v>149</v>
      </c>
      <c r="C83" s="183" t="s">
        <v>153</v>
      </c>
      <c r="D83" s="186">
        <v>5.79</v>
      </c>
      <c r="E83" s="103" t="s">
        <v>150</v>
      </c>
      <c r="F83" s="8">
        <v>50</v>
      </c>
      <c r="G83" s="8">
        <v>40</v>
      </c>
      <c r="H83" s="8">
        <v>1.14</v>
      </c>
      <c r="I83" s="8">
        <v>10.14</v>
      </c>
      <c r="J83" s="8">
        <v>11.54</v>
      </c>
      <c r="K83" s="8">
        <v>141.94</v>
      </c>
    </row>
    <row r="84" spans="1:11" ht="12">
      <c r="A84" s="193"/>
      <c r="B84" s="181"/>
      <c r="C84" s="184"/>
      <c r="D84" s="187"/>
      <c r="E84" s="103" t="s">
        <v>151</v>
      </c>
      <c r="F84" s="8">
        <v>28</v>
      </c>
      <c r="G84" s="8">
        <v>20</v>
      </c>
      <c r="H84" s="8"/>
      <c r="I84" s="8"/>
      <c r="J84" s="8"/>
      <c r="K84" s="8"/>
    </row>
    <row r="85" spans="1:11" ht="12">
      <c r="A85" s="193"/>
      <c r="B85" s="181"/>
      <c r="C85" s="184"/>
      <c r="D85" s="187"/>
      <c r="E85" s="103" t="s">
        <v>68</v>
      </c>
      <c r="F85" s="8">
        <v>32</v>
      </c>
      <c r="G85" s="8">
        <v>26</v>
      </c>
      <c r="H85" s="8"/>
      <c r="I85" s="8"/>
      <c r="J85" s="8"/>
      <c r="K85" s="8"/>
    </row>
    <row r="86" spans="1:11" ht="12">
      <c r="A86" s="193"/>
      <c r="B86" s="181"/>
      <c r="C86" s="184"/>
      <c r="D86" s="187"/>
      <c r="E86" s="103" t="s">
        <v>21</v>
      </c>
      <c r="F86" s="8">
        <v>5</v>
      </c>
      <c r="G86" s="8">
        <v>5</v>
      </c>
      <c r="H86" s="8"/>
      <c r="I86" s="8"/>
      <c r="J86" s="8"/>
      <c r="K86" s="8"/>
    </row>
    <row r="87" spans="1:11" ht="12">
      <c r="A87" s="193"/>
      <c r="B87" s="181"/>
      <c r="C87" s="184"/>
      <c r="D87" s="187"/>
      <c r="E87" s="103" t="s">
        <v>23</v>
      </c>
      <c r="F87" s="8">
        <v>10</v>
      </c>
      <c r="G87" s="8">
        <v>10</v>
      </c>
      <c r="H87" s="8"/>
      <c r="I87" s="8"/>
      <c r="J87" s="8"/>
      <c r="K87" s="8"/>
    </row>
    <row r="88" spans="1:11" ht="12">
      <c r="A88" s="193"/>
      <c r="B88" s="181"/>
      <c r="C88" s="184"/>
      <c r="D88" s="187"/>
      <c r="E88" s="103" t="s">
        <v>69</v>
      </c>
      <c r="F88" s="8">
        <v>0.1</v>
      </c>
      <c r="G88" s="8">
        <v>0.1</v>
      </c>
      <c r="H88" s="8"/>
      <c r="I88" s="8"/>
      <c r="J88" s="8"/>
      <c r="K88" s="8"/>
    </row>
    <row r="89" spans="1:11" ht="12">
      <c r="A89" s="194"/>
      <c r="B89" s="182"/>
      <c r="C89" s="185"/>
      <c r="D89" s="188"/>
      <c r="E89" s="103" t="s">
        <v>152</v>
      </c>
      <c r="F89" s="8">
        <v>5</v>
      </c>
      <c r="G89" s="8">
        <v>5</v>
      </c>
      <c r="H89" s="8"/>
      <c r="I89" s="8"/>
      <c r="J89" s="8"/>
      <c r="K89" s="8"/>
    </row>
    <row r="90" spans="1:11" ht="12.75">
      <c r="A90" s="166" t="s">
        <v>82</v>
      </c>
      <c r="B90" s="167" t="s">
        <v>87</v>
      </c>
      <c r="C90" s="143">
        <v>250</v>
      </c>
      <c r="D90" s="144">
        <v>5.72</v>
      </c>
      <c r="E90" s="19" t="s">
        <v>12</v>
      </c>
      <c r="F90" s="41"/>
      <c r="G90" s="41"/>
      <c r="H90" s="41">
        <v>2.34</v>
      </c>
      <c r="I90" s="41">
        <v>3.89</v>
      </c>
      <c r="J90" s="41">
        <v>13.61</v>
      </c>
      <c r="K90" s="41">
        <v>98.79</v>
      </c>
    </row>
    <row r="91" spans="1:11" ht="12.75">
      <c r="A91" s="166"/>
      <c r="B91" s="167"/>
      <c r="C91" s="143"/>
      <c r="D91" s="144"/>
      <c r="E91" s="42" t="s">
        <v>38</v>
      </c>
      <c r="F91" s="41">
        <v>67.5</v>
      </c>
      <c r="G91" s="41">
        <v>50</v>
      </c>
      <c r="H91" s="41"/>
      <c r="I91" s="41"/>
      <c r="J91" s="41"/>
      <c r="K91" s="41"/>
    </row>
    <row r="92" spans="1:11" ht="12.75">
      <c r="A92" s="166"/>
      <c r="B92" s="167"/>
      <c r="C92" s="143"/>
      <c r="D92" s="144"/>
      <c r="E92" s="42" t="s">
        <v>39</v>
      </c>
      <c r="F92" s="41">
        <v>71</v>
      </c>
      <c r="G92" s="41">
        <v>63</v>
      </c>
      <c r="H92" s="41"/>
      <c r="I92" s="41"/>
      <c r="J92" s="41"/>
      <c r="K92" s="41"/>
    </row>
    <row r="93" spans="1:11" ht="12.75">
      <c r="A93" s="166"/>
      <c r="B93" s="167"/>
      <c r="C93" s="143"/>
      <c r="D93" s="144"/>
      <c r="E93" s="42" t="s">
        <v>40</v>
      </c>
      <c r="F93" s="41">
        <v>77</v>
      </c>
      <c r="G93" s="41">
        <v>63</v>
      </c>
      <c r="H93" s="41"/>
      <c r="I93" s="41"/>
      <c r="J93" s="41"/>
      <c r="K93" s="41"/>
    </row>
    <row r="94" spans="1:11" ht="12.75">
      <c r="A94" s="166"/>
      <c r="B94" s="167"/>
      <c r="C94" s="143"/>
      <c r="D94" s="144"/>
      <c r="E94" s="42" t="s">
        <v>41</v>
      </c>
      <c r="F94" s="41">
        <v>83</v>
      </c>
      <c r="G94" s="41">
        <v>63</v>
      </c>
      <c r="H94" s="41"/>
      <c r="I94" s="41"/>
      <c r="J94" s="41"/>
      <c r="K94" s="41"/>
    </row>
    <row r="95" spans="1:11" ht="12.75">
      <c r="A95" s="166"/>
      <c r="B95" s="167"/>
      <c r="C95" s="143"/>
      <c r="D95" s="144"/>
      <c r="E95" s="19" t="s">
        <v>83</v>
      </c>
      <c r="F95" s="41">
        <v>15.8</v>
      </c>
      <c r="G95" s="41">
        <v>12.5</v>
      </c>
      <c r="H95" s="41"/>
      <c r="I95" s="41"/>
      <c r="J95" s="41"/>
      <c r="K95" s="41"/>
    </row>
    <row r="96" spans="1:11" ht="12.75">
      <c r="A96" s="166"/>
      <c r="B96" s="167"/>
      <c r="C96" s="143"/>
      <c r="D96" s="144"/>
      <c r="E96" s="19" t="s">
        <v>84</v>
      </c>
      <c r="F96" s="41">
        <v>12</v>
      </c>
      <c r="G96" s="41">
        <v>10</v>
      </c>
      <c r="H96" s="41"/>
      <c r="I96" s="41"/>
      <c r="J96" s="41"/>
      <c r="K96" s="41"/>
    </row>
    <row r="97" spans="1:11" ht="12.75">
      <c r="A97" s="166"/>
      <c r="B97" s="167"/>
      <c r="C97" s="143"/>
      <c r="D97" s="144"/>
      <c r="E97" s="19" t="s">
        <v>85</v>
      </c>
      <c r="F97" s="41">
        <v>21.25</v>
      </c>
      <c r="G97" s="41">
        <v>20</v>
      </c>
      <c r="H97" s="41"/>
      <c r="I97" s="41"/>
      <c r="J97" s="41"/>
      <c r="K97" s="41"/>
    </row>
    <row r="98" spans="1:11" ht="12.75">
      <c r="A98" s="166"/>
      <c r="B98" s="167"/>
      <c r="C98" s="143"/>
      <c r="D98" s="144"/>
      <c r="E98" s="19" t="s">
        <v>86</v>
      </c>
      <c r="F98" s="41">
        <v>5</v>
      </c>
      <c r="G98" s="41">
        <v>5</v>
      </c>
      <c r="H98" s="41"/>
      <c r="I98" s="41"/>
      <c r="J98" s="41"/>
      <c r="K98" s="41"/>
    </row>
    <row r="99" spans="1:11" ht="12.75">
      <c r="A99" s="166"/>
      <c r="B99" s="167"/>
      <c r="C99" s="143"/>
      <c r="D99" s="144"/>
      <c r="E99" s="19" t="s">
        <v>36</v>
      </c>
      <c r="F99" s="41">
        <v>175</v>
      </c>
      <c r="G99" s="41">
        <v>175</v>
      </c>
      <c r="H99" s="41"/>
      <c r="I99" s="41"/>
      <c r="J99" s="41"/>
      <c r="K99" s="41"/>
    </row>
    <row r="100" spans="1:11" ht="12.75">
      <c r="A100" s="166"/>
      <c r="B100" s="167"/>
      <c r="C100" s="143"/>
      <c r="D100" s="144"/>
      <c r="E100" s="20" t="s">
        <v>31</v>
      </c>
      <c r="F100" s="41">
        <v>2</v>
      </c>
      <c r="G100" s="41">
        <v>2</v>
      </c>
      <c r="H100" s="41"/>
      <c r="I100" s="41"/>
      <c r="J100" s="41"/>
      <c r="K100" s="41"/>
    </row>
    <row r="101" spans="1:11" ht="12.75">
      <c r="A101" s="166" t="s">
        <v>62</v>
      </c>
      <c r="B101" s="138" t="s">
        <v>173</v>
      </c>
      <c r="C101" s="143">
        <v>80</v>
      </c>
      <c r="D101" s="144">
        <v>27.26</v>
      </c>
      <c r="E101" s="42" t="s">
        <v>43</v>
      </c>
      <c r="F101" s="41">
        <v>70</v>
      </c>
      <c r="G101" s="41">
        <v>50</v>
      </c>
      <c r="H101" s="41">
        <v>10.5</v>
      </c>
      <c r="I101" s="41">
        <v>15.5</v>
      </c>
      <c r="J101" s="41">
        <v>10.8</v>
      </c>
      <c r="K101" s="41">
        <v>224.16</v>
      </c>
    </row>
    <row r="102" spans="1:11" ht="12.75">
      <c r="A102" s="166"/>
      <c r="B102" s="138"/>
      <c r="C102" s="143"/>
      <c r="D102" s="144"/>
      <c r="E102" s="42" t="s">
        <v>63</v>
      </c>
      <c r="F102" s="41">
        <v>7</v>
      </c>
      <c r="G102" s="41">
        <v>7</v>
      </c>
      <c r="H102" s="41"/>
      <c r="I102" s="41"/>
      <c r="J102" s="41"/>
      <c r="K102" s="41"/>
    </row>
    <row r="103" spans="1:11" ht="12.75">
      <c r="A103" s="166"/>
      <c r="B103" s="138"/>
      <c r="C103" s="143"/>
      <c r="D103" s="144"/>
      <c r="E103" s="42" t="s">
        <v>35</v>
      </c>
      <c r="F103" s="41">
        <v>8</v>
      </c>
      <c r="G103" s="41">
        <v>8</v>
      </c>
      <c r="H103" s="41"/>
      <c r="I103" s="41"/>
      <c r="J103" s="41"/>
      <c r="K103" s="41"/>
    </row>
    <row r="104" spans="1:11" ht="38.25">
      <c r="A104" s="166"/>
      <c r="B104" s="138"/>
      <c r="C104" s="143"/>
      <c r="D104" s="144"/>
      <c r="E104" s="55" t="s">
        <v>64</v>
      </c>
      <c r="F104" s="41"/>
      <c r="G104" s="41">
        <v>20.4</v>
      </c>
      <c r="H104" s="41"/>
      <c r="I104" s="41"/>
      <c r="J104" s="41"/>
      <c r="K104" s="41"/>
    </row>
    <row r="105" spans="1:11" ht="12.75">
      <c r="A105" s="166"/>
      <c r="B105" s="138"/>
      <c r="C105" s="143"/>
      <c r="D105" s="144"/>
      <c r="E105" s="19" t="s">
        <v>15</v>
      </c>
      <c r="F105" s="41">
        <v>28</v>
      </c>
      <c r="G105" s="41">
        <v>24</v>
      </c>
      <c r="H105" s="41"/>
      <c r="I105" s="41"/>
      <c r="J105" s="41"/>
      <c r="K105" s="41"/>
    </row>
    <row r="106" spans="1:11" ht="12.75">
      <c r="A106" s="166"/>
      <c r="B106" s="138"/>
      <c r="C106" s="143"/>
      <c r="D106" s="144"/>
      <c r="E106" s="19" t="s">
        <v>18</v>
      </c>
      <c r="F106" s="41">
        <v>4.5</v>
      </c>
      <c r="G106" s="41">
        <v>4.5</v>
      </c>
      <c r="H106" s="41"/>
      <c r="I106" s="41"/>
      <c r="J106" s="41"/>
      <c r="K106" s="41"/>
    </row>
    <row r="107" spans="1:11" ht="38.25">
      <c r="A107" s="166"/>
      <c r="B107" s="138"/>
      <c r="C107" s="143"/>
      <c r="D107" s="144"/>
      <c r="E107" s="86" t="s">
        <v>65</v>
      </c>
      <c r="F107" s="41"/>
      <c r="G107" s="41">
        <v>12.3</v>
      </c>
      <c r="H107" s="41"/>
      <c r="I107" s="41"/>
      <c r="J107" s="41"/>
      <c r="K107" s="41"/>
    </row>
    <row r="108" spans="1:11" ht="12.75">
      <c r="A108" s="166"/>
      <c r="B108" s="138"/>
      <c r="C108" s="143"/>
      <c r="D108" s="144"/>
      <c r="E108" s="19" t="s">
        <v>17</v>
      </c>
      <c r="F108" s="41">
        <v>5.7</v>
      </c>
      <c r="G108" s="41">
        <v>5.7</v>
      </c>
      <c r="H108" s="41"/>
      <c r="I108" s="41"/>
      <c r="J108" s="41"/>
      <c r="K108" s="41"/>
    </row>
    <row r="109" spans="1:11" ht="12.75">
      <c r="A109" s="166"/>
      <c r="B109" s="138"/>
      <c r="C109" s="143"/>
      <c r="D109" s="144"/>
      <c r="E109" s="19" t="s">
        <v>66</v>
      </c>
      <c r="F109" s="41"/>
      <c r="G109" s="41">
        <v>95</v>
      </c>
      <c r="H109" s="41"/>
      <c r="I109" s="41"/>
      <c r="J109" s="41"/>
      <c r="K109" s="41"/>
    </row>
    <row r="110" spans="1:11" ht="12.75">
      <c r="A110" s="166"/>
      <c r="B110" s="138"/>
      <c r="C110" s="143"/>
      <c r="D110" s="144"/>
      <c r="E110" s="55" t="s">
        <v>18</v>
      </c>
      <c r="F110" s="41">
        <v>6.8</v>
      </c>
      <c r="G110" s="41">
        <v>6.8</v>
      </c>
      <c r="H110" s="41"/>
      <c r="I110" s="41"/>
      <c r="J110" s="41"/>
      <c r="K110" s="41"/>
    </row>
    <row r="111" spans="1:11" ht="12.75">
      <c r="A111" s="166"/>
      <c r="B111" s="138"/>
      <c r="C111" s="143"/>
      <c r="D111" s="144"/>
      <c r="E111" s="20" t="s">
        <v>67</v>
      </c>
      <c r="F111" s="41"/>
      <c r="G111" s="41">
        <v>80</v>
      </c>
      <c r="H111" s="41"/>
      <c r="I111" s="41"/>
      <c r="J111" s="41"/>
      <c r="K111" s="41"/>
    </row>
    <row r="112" spans="1:11" ht="12.75">
      <c r="A112" s="139">
        <v>463</v>
      </c>
      <c r="B112" s="128" t="s">
        <v>123</v>
      </c>
      <c r="C112" s="131">
        <v>30</v>
      </c>
      <c r="D112" s="144">
        <v>3.75</v>
      </c>
      <c r="E112" s="44" t="s">
        <v>17</v>
      </c>
      <c r="F112" s="41">
        <v>1.5</v>
      </c>
      <c r="G112" s="41">
        <v>1.5</v>
      </c>
      <c r="H112" s="41">
        <v>0.4</v>
      </c>
      <c r="I112" s="41">
        <v>1.2</v>
      </c>
      <c r="J112" s="41">
        <v>2.2</v>
      </c>
      <c r="K112" s="41">
        <v>21.5</v>
      </c>
    </row>
    <row r="113" spans="1:11" ht="12.75">
      <c r="A113" s="140"/>
      <c r="B113" s="129"/>
      <c r="C113" s="132"/>
      <c r="D113" s="144"/>
      <c r="E113" s="44" t="s">
        <v>18</v>
      </c>
      <c r="F113" s="41">
        <v>2</v>
      </c>
      <c r="G113" s="41">
        <v>2</v>
      </c>
      <c r="H113" s="41"/>
      <c r="I113" s="41"/>
      <c r="J113" s="41"/>
      <c r="K113" s="41"/>
    </row>
    <row r="114" spans="1:11" ht="12.75">
      <c r="A114" s="140"/>
      <c r="B114" s="129"/>
      <c r="C114" s="132"/>
      <c r="D114" s="144"/>
      <c r="E114" s="44" t="s">
        <v>42</v>
      </c>
      <c r="F114" s="41">
        <v>1.8</v>
      </c>
      <c r="G114" s="41">
        <v>1.8</v>
      </c>
      <c r="H114" s="41"/>
      <c r="I114" s="41"/>
      <c r="J114" s="41"/>
      <c r="K114" s="41"/>
    </row>
    <row r="115" spans="1:11" ht="12.75">
      <c r="A115" s="140"/>
      <c r="B115" s="129"/>
      <c r="C115" s="132"/>
      <c r="D115" s="144"/>
      <c r="E115" s="44" t="s">
        <v>84</v>
      </c>
      <c r="F115" s="41">
        <v>1.4</v>
      </c>
      <c r="G115" s="41">
        <v>1.2</v>
      </c>
      <c r="H115" s="41"/>
      <c r="I115" s="41"/>
      <c r="J115" s="41"/>
      <c r="K115" s="41"/>
    </row>
    <row r="116" spans="1:11" ht="12.75">
      <c r="A116" s="140"/>
      <c r="B116" s="129"/>
      <c r="C116" s="132"/>
      <c r="D116" s="144"/>
      <c r="E116" s="80" t="s">
        <v>83</v>
      </c>
      <c r="F116" s="41">
        <v>1.5</v>
      </c>
      <c r="G116" s="41">
        <v>1.2</v>
      </c>
      <c r="H116" s="41"/>
      <c r="I116" s="41"/>
      <c r="J116" s="41"/>
      <c r="K116" s="41"/>
    </row>
    <row r="117" spans="1:11" ht="12.75">
      <c r="A117" s="140"/>
      <c r="B117" s="129"/>
      <c r="C117" s="132"/>
      <c r="D117" s="144"/>
      <c r="E117" s="44" t="s">
        <v>21</v>
      </c>
      <c r="F117" s="41">
        <v>0.3</v>
      </c>
      <c r="G117" s="41">
        <v>0.3</v>
      </c>
      <c r="H117" s="41"/>
      <c r="I117" s="41"/>
      <c r="J117" s="41"/>
      <c r="K117" s="41"/>
    </row>
    <row r="118" spans="1:11" ht="12.75">
      <c r="A118" s="141"/>
      <c r="B118" s="130"/>
      <c r="C118" s="133"/>
      <c r="D118" s="144"/>
      <c r="E118" s="44" t="s">
        <v>35</v>
      </c>
      <c r="F118" s="41">
        <v>27</v>
      </c>
      <c r="G118" s="41">
        <v>27</v>
      </c>
      <c r="H118" s="41"/>
      <c r="I118" s="41"/>
      <c r="J118" s="41"/>
      <c r="K118" s="41"/>
    </row>
    <row r="119" spans="1:11" ht="12.75">
      <c r="A119" s="145" t="s">
        <v>88</v>
      </c>
      <c r="B119" s="147" t="s">
        <v>56</v>
      </c>
      <c r="C119" s="131">
        <v>150</v>
      </c>
      <c r="D119" s="134">
        <v>7.97</v>
      </c>
      <c r="E119" s="20" t="s">
        <v>25</v>
      </c>
      <c r="F119" s="41">
        <v>59</v>
      </c>
      <c r="G119" s="41">
        <v>59</v>
      </c>
      <c r="H119" s="41">
        <v>5.52</v>
      </c>
      <c r="I119" s="41">
        <v>5.29</v>
      </c>
      <c r="J119" s="41">
        <v>35.3</v>
      </c>
      <c r="K119" s="41">
        <v>211.1</v>
      </c>
    </row>
    <row r="120" spans="1:11" ht="12.75">
      <c r="A120" s="146"/>
      <c r="B120" s="148"/>
      <c r="C120" s="132"/>
      <c r="D120" s="135"/>
      <c r="E120" s="20" t="s">
        <v>35</v>
      </c>
      <c r="F120" s="41">
        <v>104</v>
      </c>
      <c r="G120" s="41">
        <v>104</v>
      </c>
      <c r="H120" s="41"/>
      <c r="I120" s="41"/>
      <c r="J120" s="41"/>
      <c r="K120" s="41"/>
    </row>
    <row r="121" spans="1:11" ht="12.75">
      <c r="A121" s="146"/>
      <c r="B121" s="148"/>
      <c r="C121" s="132"/>
      <c r="D121" s="135"/>
      <c r="E121" s="20" t="s">
        <v>50</v>
      </c>
      <c r="F121" s="41"/>
      <c r="G121" s="41">
        <v>144</v>
      </c>
      <c r="H121" s="41"/>
      <c r="I121" s="41"/>
      <c r="J121" s="41"/>
      <c r="K121" s="41"/>
    </row>
    <row r="122" spans="1:11" ht="12.75">
      <c r="A122" s="146"/>
      <c r="B122" s="148"/>
      <c r="C122" s="132"/>
      <c r="D122" s="135"/>
      <c r="E122" s="20" t="s">
        <v>18</v>
      </c>
      <c r="F122" s="41">
        <v>7.5</v>
      </c>
      <c r="G122" s="41">
        <v>7.5</v>
      </c>
      <c r="H122" s="41"/>
      <c r="I122" s="41"/>
      <c r="J122" s="41"/>
      <c r="K122" s="41"/>
    </row>
    <row r="123" spans="1:11" ht="12.75">
      <c r="A123" s="142" t="s">
        <v>89</v>
      </c>
      <c r="B123" s="122" t="s">
        <v>91</v>
      </c>
      <c r="C123" s="143">
        <v>200</v>
      </c>
      <c r="D123" s="134">
        <v>3.85</v>
      </c>
      <c r="E123" s="47" t="s">
        <v>90</v>
      </c>
      <c r="F123" s="48">
        <v>25</v>
      </c>
      <c r="G123" s="48">
        <v>30.5</v>
      </c>
      <c r="H123" s="49">
        <v>0.56</v>
      </c>
      <c r="I123" s="41">
        <v>0</v>
      </c>
      <c r="J123" s="41">
        <v>27.89</v>
      </c>
      <c r="K123" s="41">
        <v>113.79</v>
      </c>
    </row>
    <row r="124" spans="1:11" ht="12.75">
      <c r="A124" s="142"/>
      <c r="B124" s="122"/>
      <c r="C124" s="143"/>
      <c r="D124" s="135"/>
      <c r="E124" s="47" t="s">
        <v>21</v>
      </c>
      <c r="F124" s="48">
        <v>15</v>
      </c>
      <c r="G124" s="48">
        <v>15</v>
      </c>
      <c r="H124" s="49"/>
      <c r="I124" s="41"/>
      <c r="J124" s="41"/>
      <c r="K124" s="41"/>
    </row>
    <row r="125" spans="1:11" ht="12.75">
      <c r="A125" s="142"/>
      <c r="B125" s="122"/>
      <c r="C125" s="143"/>
      <c r="D125" s="136"/>
      <c r="E125" s="42" t="s">
        <v>35</v>
      </c>
      <c r="F125" s="45">
        <v>190</v>
      </c>
      <c r="G125" s="50">
        <v>190</v>
      </c>
      <c r="H125" s="49"/>
      <c r="I125" s="41"/>
      <c r="J125" s="41"/>
      <c r="K125" s="41"/>
    </row>
    <row r="126" spans="1:11" ht="25.5">
      <c r="A126" s="102" t="s">
        <v>143</v>
      </c>
      <c r="B126" s="51" t="s">
        <v>92</v>
      </c>
      <c r="C126" s="52">
        <v>30</v>
      </c>
      <c r="D126" s="40">
        <v>1.32</v>
      </c>
      <c r="E126" s="51" t="s">
        <v>92</v>
      </c>
      <c r="F126" s="51">
        <v>30</v>
      </c>
      <c r="G126" s="53">
        <v>30</v>
      </c>
      <c r="H126" s="49">
        <v>2</v>
      </c>
      <c r="I126" s="41">
        <v>0.4</v>
      </c>
      <c r="J126" s="41">
        <v>10</v>
      </c>
      <c r="K126" s="41">
        <v>52.2</v>
      </c>
    </row>
    <row r="127" spans="1:11" ht="25.5">
      <c r="A127" s="54" t="s">
        <v>93</v>
      </c>
      <c r="B127" s="51" t="s">
        <v>10</v>
      </c>
      <c r="C127" s="52">
        <v>20</v>
      </c>
      <c r="D127" s="40">
        <v>0.84</v>
      </c>
      <c r="E127" s="55" t="s">
        <v>10</v>
      </c>
      <c r="F127" s="45">
        <v>20</v>
      </c>
      <c r="G127" s="50">
        <v>20</v>
      </c>
      <c r="H127" s="49">
        <v>1.5</v>
      </c>
      <c r="I127" s="41">
        <v>0.1</v>
      </c>
      <c r="J127" s="41">
        <v>9.9</v>
      </c>
      <c r="K127" s="41">
        <v>47</v>
      </c>
    </row>
    <row r="128" spans="1:11" ht="12.75">
      <c r="A128" s="54" t="s">
        <v>146</v>
      </c>
      <c r="B128" s="51" t="s">
        <v>176</v>
      </c>
      <c r="C128" s="52"/>
      <c r="D128" s="40"/>
      <c r="E128" s="55"/>
      <c r="F128" s="45"/>
      <c r="G128" s="50"/>
      <c r="H128" s="49">
        <v>0.3</v>
      </c>
      <c r="I128" s="49">
        <v>0.3</v>
      </c>
      <c r="J128" s="49">
        <v>11.8</v>
      </c>
      <c r="K128" s="49">
        <v>37.6</v>
      </c>
    </row>
    <row r="129" spans="1:11" ht="12.75">
      <c r="A129" s="56"/>
      <c r="B129" s="57" t="s">
        <v>11</v>
      </c>
      <c r="C129" s="58">
        <f>C90+C83+C101+C112+C119+C123+C126+C127</f>
        <v>860</v>
      </c>
      <c r="D129" s="59">
        <f>D83+D90+D101+D112+D119+D123+D126+D127</f>
        <v>56.50000000000001</v>
      </c>
      <c r="E129" s="60"/>
      <c r="F129" s="61">
        <f>F83+F84+F85+F86+F87+F88+F91+F95+F96+F97+F98+F100+F101+F102+F105+F106+F108+F110+F112+F113+F114+F115+F116+F117+F119+F122+F123+F124+F126+F127</f>
        <v>535.65</v>
      </c>
      <c r="G129" s="61">
        <f>G83+G84+G85+G86+G87+G88+G91+G95+G96+G97+G98+G100+G101+G102+G105+G106+G108+G110+G112+G113+G114+G115+G116+G117+G119+G122+G123+G124+G126+G127</f>
        <v>468.6</v>
      </c>
      <c r="H129" s="62">
        <f>H83+H90+H101+H112+H119+H123+H126+H127</f>
        <v>23.959999999999997</v>
      </c>
      <c r="I129" s="62">
        <f>I83+I90+I101+I112+I119+I123+I126+I127</f>
        <v>36.52</v>
      </c>
      <c r="J129" s="62">
        <f>J83+J90+J101+J112+J119+J123+J126+J127</f>
        <v>121.24000000000001</v>
      </c>
      <c r="K129" s="62">
        <f>K83+K90+K101+K112+K119+K123+K126+K127</f>
        <v>910.48</v>
      </c>
    </row>
    <row r="130" spans="1:11" ht="12.75">
      <c r="A130" s="36"/>
      <c r="B130" s="100" t="s">
        <v>136</v>
      </c>
      <c r="C130" s="88"/>
      <c r="D130" s="35"/>
      <c r="E130" s="21"/>
      <c r="F130" s="89"/>
      <c r="G130" s="89"/>
      <c r="H130" s="89"/>
      <c r="I130" s="89"/>
      <c r="J130" s="89"/>
      <c r="K130" s="89"/>
    </row>
    <row r="131" spans="1:11" ht="13.5">
      <c r="A131" s="36"/>
      <c r="B131" s="38" t="s">
        <v>29</v>
      </c>
      <c r="C131" s="88"/>
      <c r="D131" s="35"/>
      <c r="E131" s="21"/>
      <c r="F131" s="89"/>
      <c r="G131" s="89"/>
      <c r="H131" s="89"/>
      <c r="I131" s="89"/>
      <c r="J131" s="89"/>
      <c r="K131" s="89"/>
    </row>
    <row r="132" spans="1:11" ht="12.75">
      <c r="A132" s="170" t="s">
        <v>101</v>
      </c>
      <c r="B132" s="122" t="s">
        <v>102</v>
      </c>
      <c r="C132" s="131">
        <v>250</v>
      </c>
      <c r="D132" s="144">
        <v>5.26</v>
      </c>
      <c r="E132" s="42" t="s">
        <v>12</v>
      </c>
      <c r="F132" s="45"/>
      <c r="G132" s="45"/>
      <c r="H132" s="41">
        <v>1.8</v>
      </c>
      <c r="I132" s="41">
        <v>5</v>
      </c>
      <c r="J132" s="41">
        <v>10.7</v>
      </c>
      <c r="K132" s="41">
        <v>95</v>
      </c>
    </row>
    <row r="133" spans="1:11" ht="12.75">
      <c r="A133" s="171"/>
      <c r="B133" s="122"/>
      <c r="C133" s="132"/>
      <c r="D133" s="144"/>
      <c r="E133" s="42" t="s">
        <v>38</v>
      </c>
      <c r="F133" s="45">
        <v>40</v>
      </c>
      <c r="G133" s="45">
        <v>30</v>
      </c>
      <c r="H133" s="41"/>
      <c r="I133" s="41"/>
      <c r="J133" s="41"/>
      <c r="K133" s="41"/>
    </row>
    <row r="134" spans="1:11" ht="12.75">
      <c r="A134" s="171"/>
      <c r="B134" s="122"/>
      <c r="C134" s="132"/>
      <c r="D134" s="144"/>
      <c r="E134" s="42" t="s">
        <v>39</v>
      </c>
      <c r="F134" s="45">
        <v>43</v>
      </c>
      <c r="G134" s="45">
        <v>30</v>
      </c>
      <c r="H134" s="41"/>
      <c r="I134" s="41"/>
      <c r="J134" s="41"/>
      <c r="K134" s="41"/>
    </row>
    <row r="135" spans="1:11" ht="12.75">
      <c r="A135" s="171"/>
      <c r="B135" s="122"/>
      <c r="C135" s="132"/>
      <c r="D135" s="144"/>
      <c r="E135" s="42" t="s">
        <v>40</v>
      </c>
      <c r="F135" s="45">
        <v>46</v>
      </c>
      <c r="G135" s="45">
        <v>30</v>
      </c>
      <c r="H135" s="41"/>
      <c r="I135" s="41"/>
      <c r="J135" s="41"/>
      <c r="K135" s="41"/>
    </row>
    <row r="136" spans="1:11" ht="12.75">
      <c r="A136" s="171"/>
      <c r="B136" s="122"/>
      <c r="C136" s="132"/>
      <c r="D136" s="144"/>
      <c r="E136" s="42" t="s">
        <v>41</v>
      </c>
      <c r="F136" s="45">
        <v>50</v>
      </c>
      <c r="G136" s="45">
        <v>30</v>
      </c>
      <c r="H136" s="41"/>
      <c r="I136" s="41"/>
      <c r="J136" s="41"/>
      <c r="K136" s="41"/>
    </row>
    <row r="137" spans="1:11" ht="12.75">
      <c r="A137" s="171"/>
      <c r="B137" s="122"/>
      <c r="C137" s="132"/>
      <c r="D137" s="144"/>
      <c r="E137" s="20" t="s">
        <v>103</v>
      </c>
      <c r="F137" s="41">
        <v>40</v>
      </c>
      <c r="G137" s="41">
        <v>30</v>
      </c>
      <c r="H137" s="41"/>
      <c r="I137" s="41"/>
      <c r="J137" s="41"/>
      <c r="K137" s="41"/>
    </row>
    <row r="138" spans="1:11" ht="12.75">
      <c r="A138" s="171"/>
      <c r="B138" s="122"/>
      <c r="C138" s="132"/>
      <c r="D138" s="144"/>
      <c r="E138" s="20" t="s">
        <v>83</v>
      </c>
      <c r="F138" s="41">
        <v>15.8</v>
      </c>
      <c r="G138" s="41">
        <v>12.5</v>
      </c>
      <c r="H138" s="41"/>
      <c r="I138" s="41"/>
      <c r="J138" s="41"/>
      <c r="K138" s="41"/>
    </row>
    <row r="139" spans="1:11" ht="12.75">
      <c r="A139" s="171"/>
      <c r="B139" s="122"/>
      <c r="C139" s="132"/>
      <c r="D139" s="144"/>
      <c r="E139" s="20" t="s">
        <v>84</v>
      </c>
      <c r="F139" s="41">
        <v>7.3</v>
      </c>
      <c r="G139" s="41">
        <v>6</v>
      </c>
      <c r="H139" s="41"/>
      <c r="I139" s="41"/>
      <c r="J139" s="41"/>
      <c r="K139" s="41"/>
    </row>
    <row r="140" spans="1:11" ht="12.75">
      <c r="A140" s="171"/>
      <c r="B140" s="122"/>
      <c r="C140" s="132"/>
      <c r="D140" s="144"/>
      <c r="E140" s="20" t="s">
        <v>19</v>
      </c>
      <c r="F140" s="41">
        <v>50</v>
      </c>
      <c r="G140" s="41">
        <v>40</v>
      </c>
      <c r="H140" s="41"/>
      <c r="I140" s="41"/>
      <c r="J140" s="41"/>
      <c r="K140" s="41"/>
    </row>
    <row r="141" spans="1:11" ht="12.75">
      <c r="A141" s="171"/>
      <c r="B141" s="122"/>
      <c r="C141" s="132"/>
      <c r="D141" s="144"/>
      <c r="E141" s="20" t="s">
        <v>42</v>
      </c>
      <c r="F141" s="41">
        <v>3</v>
      </c>
      <c r="G141" s="41">
        <v>3</v>
      </c>
      <c r="H141" s="41"/>
      <c r="I141" s="41"/>
      <c r="J141" s="41"/>
      <c r="K141" s="41"/>
    </row>
    <row r="142" spans="1:11" ht="12.75">
      <c r="A142" s="171"/>
      <c r="B142" s="122"/>
      <c r="C142" s="132"/>
      <c r="D142" s="144"/>
      <c r="E142" s="20" t="s">
        <v>86</v>
      </c>
      <c r="F142" s="41">
        <v>3</v>
      </c>
      <c r="G142" s="41">
        <v>3</v>
      </c>
      <c r="H142" s="41"/>
      <c r="I142" s="41"/>
      <c r="J142" s="41"/>
      <c r="K142" s="41"/>
    </row>
    <row r="143" spans="1:11" ht="12.75">
      <c r="A143" s="171"/>
      <c r="B143" s="122"/>
      <c r="C143" s="132"/>
      <c r="D143" s="144"/>
      <c r="E143" s="20" t="s">
        <v>21</v>
      </c>
      <c r="F143" s="41">
        <v>2</v>
      </c>
      <c r="G143" s="41">
        <v>2</v>
      </c>
      <c r="H143" s="41"/>
      <c r="I143" s="41"/>
      <c r="J143" s="41"/>
      <c r="K143" s="41"/>
    </row>
    <row r="144" spans="1:11" ht="12.75">
      <c r="A144" s="171"/>
      <c r="B144" s="122"/>
      <c r="C144" s="132"/>
      <c r="D144" s="144"/>
      <c r="E144" s="20" t="s">
        <v>104</v>
      </c>
      <c r="F144" s="41">
        <v>2</v>
      </c>
      <c r="G144" s="41">
        <v>2</v>
      </c>
      <c r="H144" s="41"/>
      <c r="I144" s="41"/>
      <c r="J144" s="41"/>
      <c r="K144" s="41"/>
    </row>
    <row r="145" spans="1:11" ht="12.75">
      <c r="A145" s="172"/>
      <c r="B145" s="122"/>
      <c r="C145" s="133"/>
      <c r="D145" s="144"/>
      <c r="E145" s="20" t="s">
        <v>35</v>
      </c>
      <c r="F145" s="41">
        <v>200</v>
      </c>
      <c r="G145" s="41">
        <v>200</v>
      </c>
      <c r="H145" s="41"/>
      <c r="I145" s="41"/>
      <c r="J145" s="41"/>
      <c r="K145" s="41"/>
    </row>
    <row r="146" spans="1:11" ht="12.75">
      <c r="A146" s="85">
        <v>488</v>
      </c>
      <c r="B146" s="20" t="s">
        <v>14</v>
      </c>
      <c r="C146" s="85">
        <v>10</v>
      </c>
      <c r="D146" s="144"/>
      <c r="E146" s="19" t="s">
        <v>14</v>
      </c>
      <c r="F146" s="41">
        <v>10</v>
      </c>
      <c r="G146" s="41">
        <v>10</v>
      </c>
      <c r="H146" s="41">
        <v>0.3</v>
      </c>
      <c r="I146" s="41">
        <v>1.5</v>
      </c>
      <c r="J146" s="41">
        <v>0.4</v>
      </c>
      <c r="K146" s="41">
        <v>16.2</v>
      </c>
    </row>
    <row r="147" spans="1:11" ht="12.75">
      <c r="A147" s="170" t="s">
        <v>76</v>
      </c>
      <c r="B147" s="147" t="s">
        <v>80</v>
      </c>
      <c r="C147" s="131">
        <v>140</v>
      </c>
      <c r="D147" s="134">
        <v>26.7</v>
      </c>
      <c r="E147" s="42" t="s">
        <v>77</v>
      </c>
      <c r="F147" s="48">
        <v>113</v>
      </c>
      <c r="G147" s="48">
        <v>87</v>
      </c>
      <c r="H147" s="41">
        <v>14.52</v>
      </c>
      <c r="I147" s="41">
        <v>8.03</v>
      </c>
      <c r="J147" s="41">
        <v>7.51</v>
      </c>
      <c r="K147" s="41">
        <v>160.29</v>
      </c>
    </row>
    <row r="148" spans="1:11" ht="12.75">
      <c r="A148" s="171"/>
      <c r="B148" s="148"/>
      <c r="C148" s="132"/>
      <c r="D148" s="135"/>
      <c r="E148" s="42" t="s">
        <v>35</v>
      </c>
      <c r="F148" s="45">
        <v>25</v>
      </c>
      <c r="G148" s="45">
        <v>25</v>
      </c>
      <c r="H148" s="41"/>
      <c r="I148" s="41"/>
      <c r="J148" s="41"/>
      <c r="K148" s="41"/>
    </row>
    <row r="149" spans="1:11" ht="12.75">
      <c r="A149" s="171"/>
      <c r="B149" s="148"/>
      <c r="C149" s="132"/>
      <c r="D149" s="135"/>
      <c r="E149" s="90" t="s">
        <v>68</v>
      </c>
      <c r="F149" s="51">
        <v>37</v>
      </c>
      <c r="G149" s="51">
        <v>29</v>
      </c>
      <c r="H149" s="91"/>
      <c r="I149" s="91"/>
      <c r="J149" s="92"/>
      <c r="K149" s="91"/>
    </row>
    <row r="150" spans="1:11" ht="12.75">
      <c r="A150" s="171"/>
      <c r="B150" s="148"/>
      <c r="C150" s="132"/>
      <c r="D150" s="135"/>
      <c r="E150" s="90" t="s">
        <v>15</v>
      </c>
      <c r="F150" s="51">
        <v>17</v>
      </c>
      <c r="G150" s="51">
        <v>14</v>
      </c>
      <c r="H150" s="91"/>
      <c r="I150" s="91"/>
      <c r="J150" s="92"/>
      <c r="K150" s="91"/>
    </row>
    <row r="151" spans="1:11" ht="12.75">
      <c r="A151" s="171"/>
      <c r="B151" s="148"/>
      <c r="C151" s="132"/>
      <c r="D151" s="135"/>
      <c r="E151" s="90" t="s">
        <v>42</v>
      </c>
      <c r="F151" s="51">
        <v>3.6</v>
      </c>
      <c r="G151" s="51">
        <v>3.6</v>
      </c>
      <c r="H151" s="91"/>
      <c r="I151" s="91"/>
      <c r="J151" s="92"/>
      <c r="K151" s="91"/>
    </row>
    <row r="152" spans="1:11" ht="12.75">
      <c r="A152" s="171"/>
      <c r="B152" s="148"/>
      <c r="C152" s="132"/>
      <c r="D152" s="135"/>
      <c r="E152" s="90" t="s">
        <v>23</v>
      </c>
      <c r="F152" s="51">
        <v>7.5</v>
      </c>
      <c r="G152" s="51">
        <v>7.5</v>
      </c>
      <c r="H152" s="91"/>
      <c r="I152" s="91"/>
      <c r="J152" s="92"/>
      <c r="K152" s="91"/>
    </row>
    <row r="153" spans="1:11" ht="12.75">
      <c r="A153" s="171"/>
      <c r="B153" s="148"/>
      <c r="C153" s="132"/>
      <c r="D153" s="135"/>
      <c r="E153" s="90" t="s">
        <v>45</v>
      </c>
      <c r="F153" s="51">
        <v>2.5</v>
      </c>
      <c r="G153" s="51">
        <v>2.5</v>
      </c>
      <c r="H153" s="91"/>
      <c r="I153" s="91"/>
      <c r="J153" s="92"/>
      <c r="K153" s="91"/>
    </row>
    <row r="154" spans="1:11" ht="12.75">
      <c r="A154" s="171"/>
      <c r="B154" s="148"/>
      <c r="C154" s="132"/>
      <c r="D154" s="135"/>
      <c r="E154" s="90" t="s">
        <v>78</v>
      </c>
      <c r="F154" s="51"/>
      <c r="G154" s="51">
        <v>70</v>
      </c>
      <c r="H154" s="91"/>
      <c r="I154" s="91"/>
      <c r="J154" s="92"/>
      <c r="K154" s="91"/>
    </row>
    <row r="155" spans="1:11" ht="12.75">
      <c r="A155" s="172"/>
      <c r="B155" s="195"/>
      <c r="C155" s="133"/>
      <c r="D155" s="136"/>
      <c r="E155" s="90" t="s">
        <v>79</v>
      </c>
      <c r="F155" s="51"/>
      <c r="G155" s="51">
        <v>70</v>
      </c>
      <c r="H155" s="91"/>
      <c r="I155" s="91"/>
      <c r="J155" s="92"/>
      <c r="K155" s="91"/>
    </row>
    <row r="156" spans="1:11" ht="12.75">
      <c r="A156" s="161" t="s">
        <v>61</v>
      </c>
      <c r="B156" s="138" t="s">
        <v>13</v>
      </c>
      <c r="C156" s="137">
        <v>150</v>
      </c>
      <c r="D156" s="134">
        <v>8.42</v>
      </c>
      <c r="E156" s="20" t="s">
        <v>12</v>
      </c>
      <c r="F156" s="41"/>
      <c r="G156" s="41"/>
      <c r="H156" s="49">
        <v>3.19</v>
      </c>
      <c r="I156" s="41">
        <v>6.06</v>
      </c>
      <c r="J156" s="41">
        <v>23.29</v>
      </c>
      <c r="K156" s="41">
        <v>160.45</v>
      </c>
    </row>
    <row r="157" spans="1:11" ht="12.75">
      <c r="A157" s="162"/>
      <c r="B157" s="138"/>
      <c r="C157" s="137"/>
      <c r="D157" s="135"/>
      <c r="E157" s="47" t="s">
        <v>38</v>
      </c>
      <c r="F157" s="41">
        <v>170</v>
      </c>
      <c r="G157" s="41">
        <v>126</v>
      </c>
      <c r="H157" s="49"/>
      <c r="I157" s="41"/>
      <c r="J157" s="41"/>
      <c r="K157" s="41"/>
    </row>
    <row r="158" spans="1:11" ht="12.75">
      <c r="A158" s="162"/>
      <c r="B158" s="138"/>
      <c r="C158" s="137"/>
      <c r="D158" s="135"/>
      <c r="E158" s="47" t="s">
        <v>39</v>
      </c>
      <c r="F158" s="41">
        <v>180</v>
      </c>
      <c r="G158" s="41">
        <v>126</v>
      </c>
      <c r="H158" s="49"/>
      <c r="I158" s="41"/>
      <c r="J158" s="41"/>
      <c r="K158" s="41"/>
    </row>
    <row r="159" spans="1:11" ht="12.75">
      <c r="A159" s="162"/>
      <c r="B159" s="138"/>
      <c r="C159" s="137"/>
      <c r="D159" s="135"/>
      <c r="E159" s="47" t="s">
        <v>40</v>
      </c>
      <c r="F159" s="41">
        <v>194</v>
      </c>
      <c r="G159" s="41">
        <v>126</v>
      </c>
      <c r="H159" s="49"/>
      <c r="I159" s="41"/>
      <c r="J159" s="41"/>
      <c r="K159" s="41"/>
    </row>
    <row r="160" spans="1:11" ht="12.75">
      <c r="A160" s="162"/>
      <c r="B160" s="138"/>
      <c r="C160" s="137"/>
      <c r="D160" s="135"/>
      <c r="E160" s="47" t="s">
        <v>41</v>
      </c>
      <c r="F160" s="41">
        <v>210</v>
      </c>
      <c r="G160" s="41">
        <v>126</v>
      </c>
      <c r="H160" s="49"/>
      <c r="I160" s="41"/>
      <c r="J160" s="41"/>
      <c r="K160" s="41"/>
    </row>
    <row r="161" spans="1:11" ht="12.75">
      <c r="A161" s="162"/>
      <c r="B161" s="138"/>
      <c r="C161" s="137"/>
      <c r="D161" s="135"/>
      <c r="E161" s="20" t="s">
        <v>9</v>
      </c>
      <c r="F161" s="41">
        <v>6.75</v>
      </c>
      <c r="G161" s="41">
        <v>6.75</v>
      </c>
      <c r="H161" s="49"/>
      <c r="I161" s="41"/>
      <c r="J161" s="41"/>
      <c r="K161" s="41"/>
    </row>
    <row r="162" spans="1:11" ht="12.75">
      <c r="A162" s="162"/>
      <c r="B162" s="138"/>
      <c r="C162" s="137"/>
      <c r="D162" s="136"/>
      <c r="E162" s="93" t="s">
        <v>16</v>
      </c>
      <c r="F162" s="41">
        <v>24</v>
      </c>
      <c r="G162" s="41">
        <v>24</v>
      </c>
      <c r="H162" s="49"/>
      <c r="I162" s="41"/>
      <c r="J162" s="41"/>
      <c r="K162" s="41"/>
    </row>
    <row r="163" spans="1:11" ht="12.75">
      <c r="A163" s="145" t="s">
        <v>107</v>
      </c>
      <c r="B163" s="128" t="s">
        <v>108</v>
      </c>
      <c r="C163" s="174">
        <v>200</v>
      </c>
      <c r="D163" s="134">
        <v>3.17</v>
      </c>
      <c r="E163" s="20" t="s">
        <v>30</v>
      </c>
      <c r="F163" s="45">
        <v>12</v>
      </c>
      <c r="G163" s="45">
        <v>12</v>
      </c>
      <c r="H163" s="41">
        <v>0.27</v>
      </c>
      <c r="I163" s="41">
        <v>0</v>
      </c>
      <c r="J163" s="41">
        <v>30.82</v>
      </c>
      <c r="K163" s="41">
        <v>124.17</v>
      </c>
    </row>
    <row r="164" spans="1:11" ht="12.75">
      <c r="A164" s="146"/>
      <c r="B164" s="129"/>
      <c r="C164" s="175"/>
      <c r="D164" s="135"/>
      <c r="E164" s="20" t="s">
        <v>105</v>
      </c>
      <c r="F164" s="45">
        <v>6</v>
      </c>
      <c r="G164" s="45">
        <v>6</v>
      </c>
      <c r="H164" s="41"/>
      <c r="I164" s="41"/>
      <c r="J164" s="41"/>
      <c r="K164" s="41"/>
    </row>
    <row r="165" spans="1:11" ht="12.75">
      <c r="A165" s="146"/>
      <c r="B165" s="129"/>
      <c r="C165" s="175"/>
      <c r="D165" s="135"/>
      <c r="E165" s="20" t="s">
        <v>21</v>
      </c>
      <c r="F165" s="45">
        <v>20</v>
      </c>
      <c r="G165" s="45">
        <v>20</v>
      </c>
      <c r="H165" s="41"/>
      <c r="I165" s="41"/>
      <c r="J165" s="41"/>
      <c r="K165" s="41"/>
    </row>
    <row r="166" spans="1:11" ht="12.75">
      <c r="A166" s="146"/>
      <c r="B166" s="129"/>
      <c r="C166" s="175"/>
      <c r="D166" s="135"/>
      <c r="E166" s="20" t="s">
        <v>69</v>
      </c>
      <c r="F166" s="45">
        <v>0.2</v>
      </c>
      <c r="G166" s="45">
        <v>0.2</v>
      </c>
      <c r="H166" s="41"/>
      <c r="I166" s="41"/>
      <c r="J166" s="41"/>
      <c r="K166" s="41"/>
    </row>
    <row r="167" spans="1:11" ht="12.75">
      <c r="A167" s="173"/>
      <c r="B167" s="130"/>
      <c r="C167" s="176"/>
      <c r="D167" s="136"/>
      <c r="E167" s="20" t="s">
        <v>106</v>
      </c>
      <c r="F167" s="45">
        <v>215.5</v>
      </c>
      <c r="G167" s="45">
        <v>215.5</v>
      </c>
      <c r="H167" s="41"/>
      <c r="I167" s="41"/>
      <c r="J167" s="41"/>
      <c r="K167" s="41"/>
    </row>
    <row r="168" spans="1:11" ht="25.5">
      <c r="A168" s="102" t="s">
        <v>143</v>
      </c>
      <c r="B168" s="51" t="s">
        <v>92</v>
      </c>
      <c r="C168" s="52">
        <v>30</v>
      </c>
      <c r="D168" s="40">
        <v>1.32</v>
      </c>
      <c r="E168" s="51" t="s">
        <v>92</v>
      </c>
      <c r="F168" s="51">
        <v>30</v>
      </c>
      <c r="G168" s="53">
        <v>30</v>
      </c>
      <c r="H168" s="49">
        <v>2</v>
      </c>
      <c r="I168" s="41">
        <v>0.4</v>
      </c>
      <c r="J168" s="41">
        <v>10</v>
      </c>
      <c r="K168" s="41">
        <v>52.2</v>
      </c>
    </row>
    <row r="169" spans="1:11" ht="25.5">
      <c r="A169" s="54" t="s">
        <v>93</v>
      </c>
      <c r="B169" s="51" t="s">
        <v>10</v>
      </c>
      <c r="C169" s="52">
        <v>20</v>
      </c>
      <c r="D169" s="40">
        <v>0.84</v>
      </c>
      <c r="E169" s="55" t="s">
        <v>10</v>
      </c>
      <c r="F169" s="45">
        <v>20</v>
      </c>
      <c r="G169" s="50">
        <v>20</v>
      </c>
      <c r="H169" s="49">
        <v>1.5</v>
      </c>
      <c r="I169" s="41">
        <v>0.1</v>
      </c>
      <c r="J169" s="41">
        <v>9.9</v>
      </c>
      <c r="K169" s="41">
        <v>47</v>
      </c>
    </row>
    <row r="170" spans="1:11" ht="12">
      <c r="A170" s="104" t="s">
        <v>146</v>
      </c>
      <c r="B170" s="105" t="s">
        <v>147</v>
      </c>
      <c r="C170" s="106" t="s">
        <v>148</v>
      </c>
      <c r="D170" s="107">
        <v>10.95</v>
      </c>
      <c r="E170" s="108" t="s">
        <v>147</v>
      </c>
      <c r="F170" s="109">
        <v>134</v>
      </c>
      <c r="G170" s="110">
        <v>120</v>
      </c>
      <c r="H170" s="111">
        <v>0.3</v>
      </c>
      <c r="I170" s="111">
        <v>0.3</v>
      </c>
      <c r="J170" s="111">
        <v>11.76</v>
      </c>
      <c r="K170" s="111">
        <v>37.6</v>
      </c>
    </row>
    <row r="171" spans="1:11" ht="12.75">
      <c r="A171" s="56"/>
      <c r="B171" s="57" t="s">
        <v>11</v>
      </c>
      <c r="C171" s="58">
        <f>C132+C146+C147+C156+C163+C168+C169+C170</f>
        <v>920</v>
      </c>
      <c r="D171" s="59">
        <f>D132+D147+D156+D163+D168+D169+D170</f>
        <v>56.66000000000001</v>
      </c>
      <c r="E171" s="60"/>
      <c r="F171" s="94">
        <f>F133+F137+F138+F139+F140+F141+F142+F143+F144+F146+F147+F149+F150+F151+F152+F153+F157+F161+F162+F163+F164+F165+F166+F168+F169+F170</f>
        <v>776.6500000000001</v>
      </c>
      <c r="G171" s="94">
        <f>G133+G137+G138+G139+G140+G141+G142+G143+G144+G146+G147+G149+G150+G151+G152+G153+G157+G161+G162+G163+G164+G165+G166+G168+G169+G170</f>
        <v>647.05</v>
      </c>
      <c r="H171" s="62">
        <f>H132+H146+H147+H156+H163+H168+H169+H170</f>
        <v>23.880000000000003</v>
      </c>
      <c r="I171" s="62">
        <f>I132+I146+I147+I156+I163+I168+I169+I170</f>
        <v>21.39</v>
      </c>
      <c r="J171" s="62">
        <f>J132+J146+J147+J156+J163+J168+J169+J170</f>
        <v>104.38000000000001</v>
      </c>
      <c r="K171" s="62">
        <f>K132+K146+K147+K156+K163+K168+K169+K170</f>
        <v>692.9100000000001</v>
      </c>
    </row>
    <row r="172" spans="1:11" ht="24">
      <c r="A172" s="36"/>
      <c r="B172" s="100" t="s">
        <v>137</v>
      </c>
      <c r="C172" s="88"/>
      <c r="D172" s="35"/>
      <c r="E172" s="21"/>
      <c r="F172" s="89"/>
      <c r="G172" s="89"/>
      <c r="H172" s="89"/>
      <c r="I172" s="89"/>
      <c r="J172" s="89"/>
      <c r="K172" s="89"/>
    </row>
    <row r="173" spans="1:11" ht="12.75" customHeight="1">
      <c r="A173" s="36"/>
      <c r="B173" s="38" t="s">
        <v>29</v>
      </c>
      <c r="C173" s="88"/>
      <c r="D173" s="35"/>
      <c r="E173" s="21"/>
      <c r="F173" s="89"/>
      <c r="G173" s="89"/>
      <c r="H173" s="89"/>
      <c r="I173" s="89"/>
      <c r="J173" s="89"/>
      <c r="K173" s="89"/>
    </row>
    <row r="174" spans="1:11" ht="12.75">
      <c r="A174" s="145" t="s">
        <v>94</v>
      </c>
      <c r="B174" s="147" t="s">
        <v>95</v>
      </c>
      <c r="C174" s="131">
        <v>250</v>
      </c>
      <c r="D174" s="134">
        <v>5.5</v>
      </c>
      <c r="E174" s="42" t="s">
        <v>12</v>
      </c>
      <c r="F174" s="45"/>
      <c r="G174" s="45"/>
      <c r="H174" s="49">
        <v>2.83</v>
      </c>
      <c r="I174" s="41">
        <v>2.86</v>
      </c>
      <c r="J174" s="41">
        <v>21.76</v>
      </c>
      <c r="K174" s="41">
        <v>124.09</v>
      </c>
    </row>
    <row r="175" spans="1:11" ht="12.75">
      <c r="A175" s="146"/>
      <c r="B175" s="148"/>
      <c r="C175" s="132"/>
      <c r="D175" s="135"/>
      <c r="E175" s="47" t="s">
        <v>38</v>
      </c>
      <c r="F175" s="45">
        <v>100</v>
      </c>
      <c r="G175" s="50">
        <v>75</v>
      </c>
      <c r="H175" s="41"/>
      <c r="I175" s="41"/>
      <c r="J175" s="41"/>
      <c r="K175" s="41"/>
    </row>
    <row r="176" spans="1:11" ht="12.75">
      <c r="A176" s="146"/>
      <c r="B176" s="148"/>
      <c r="C176" s="132"/>
      <c r="D176" s="135"/>
      <c r="E176" s="47" t="s">
        <v>39</v>
      </c>
      <c r="F176" s="78">
        <v>107</v>
      </c>
      <c r="G176" s="79">
        <v>75</v>
      </c>
      <c r="H176" s="41"/>
      <c r="I176" s="41"/>
      <c r="J176" s="41"/>
      <c r="K176" s="41"/>
    </row>
    <row r="177" spans="1:11" ht="12.75">
      <c r="A177" s="146"/>
      <c r="B177" s="148"/>
      <c r="C177" s="132"/>
      <c r="D177" s="135"/>
      <c r="E177" s="47" t="s">
        <v>40</v>
      </c>
      <c r="F177" s="78">
        <v>115</v>
      </c>
      <c r="G177" s="79">
        <v>75</v>
      </c>
      <c r="H177" s="41"/>
      <c r="I177" s="41"/>
      <c r="J177" s="41"/>
      <c r="K177" s="41"/>
    </row>
    <row r="178" spans="1:11" ht="12.75">
      <c r="A178" s="146"/>
      <c r="B178" s="148"/>
      <c r="C178" s="132"/>
      <c r="D178" s="135"/>
      <c r="E178" s="47" t="s">
        <v>41</v>
      </c>
      <c r="F178" s="78">
        <v>125</v>
      </c>
      <c r="G178" s="79">
        <v>75</v>
      </c>
      <c r="H178" s="41"/>
      <c r="I178" s="41"/>
      <c r="J178" s="41"/>
      <c r="K178" s="41"/>
    </row>
    <row r="179" spans="1:11" ht="12.75">
      <c r="A179" s="146"/>
      <c r="B179" s="148"/>
      <c r="C179" s="132"/>
      <c r="D179" s="135"/>
      <c r="E179" s="80" t="s">
        <v>83</v>
      </c>
      <c r="F179" s="78">
        <v>12.5</v>
      </c>
      <c r="G179" s="78">
        <v>10</v>
      </c>
      <c r="H179" s="41"/>
      <c r="I179" s="41"/>
      <c r="J179" s="41"/>
      <c r="K179" s="41"/>
    </row>
    <row r="180" spans="1:11" ht="12.75">
      <c r="A180" s="146"/>
      <c r="B180" s="148"/>
      <c r="C180" s="132"/>
      <c r="D180" s="135"/>
      <c r="E180" s="20" t="s">
        <v>84</v>
      </c>
      <c r="F180" s="45">
        <v>12</v>
      </c>
      <c r="G180" s="45">
        <v>10</v>
      </c>
      <c r="H180" s="41"/>
      <c r="I180" s="41"/>
      <c r="J180" s="41"/>
      <c r="K180" s="41"/>
    </row>
    <row r="181" spans="1:11" ht="12.75">
      <c r="A181" s="146"/>
      <c r="B181" s="148"/>
      <c r="C181" s="132"/>
      <c r="D181" s="135"/>
      <c r="E181" s="20" t="s">
        <v>86</v>
      </c>
      <c r="F181" s="45">
        <v>3.75</v>
      </c>
      <c r="G181" s="45">
        <v>3.75</v>
      </c>
      <c r="H181" s="41"/>
      <c r="I181" s="41"/>
      <c r="J181" s="41"/>
      <c r="K181" s="41"/>
    </row>
    <row r="182" spans="1:11" ht="12.75">
      <c r="A182" s="146"/>
      <c r="B182" s="148"/>
      <c r="C182" s="132"/>
      <c r="D182" s="135"/>
      <c r="E182" s="20" t="s">
        <v>31</v>
      </c>
      <c r="F182" s="45">
        <v>2</v>
      </c>
      <c r="G182" s="45">
        <v>2</v>
      </c>
      <c r="H182" s="41"/>
      <c r="I182" s="41"/>
      <c r="J182" s="41"/>
      <c r="K182" s="41"/>
    </row>
    <row r="183" spans="1:11" ht="12.75">
      <c r="A183" s="146"/>
      <c r="B183" s="148"/>
      <c r="C183" s="132"/>
      <c r="D183" s="135"/>
      <c r="E183" s="20" t="s">
        <v>96</v>
      </c>
      <c r="F183" s="45">
        <v>10</v>
      </c>
      <c r="G183" s="45">
        <v>10</v>
      </c>
      <c r="H183" s="81"/>
      <c r="I183" s="81"/>
      <c r="J183" s="81"/>
      <c r="K183" s="81"/>
    </row>
    <row r="184" spans="1:11" ht="12.75">
      <c r="A184" s="121" t="s">
        <v>51</v>
      </c>
      <c r="B184" s="122" t="s">
        <v>52</v>
      </c>
      <c r="C184" s="123">
        <v>80</v>
      </c>
      <c r="D184" s="124">
        <v>34.09</v>
      </c>
      <c r="E184" s="44" t="s">
        <v>53</v>
      </c>
      <c r="F184" s="45">
        <v>91</v>
      </c>
      <c r="G184" s="45">
        <v>68.5</v>
      </c>
      <c r="H184" s="46">
        <v>12.2</v>
      </c>
      <c r="I184" s="46">
        <v>13.39</v>
      </c>
      <c r="J184" s="46">
        <v>6.56</v>
      </c>
      <c r="K184" s="46">
        <v>202</v>
      </c>
    </row>
    <row r="185" spans="1:11" ht="12.75">
      <c r="A185" s="121"/>
      <c r="B185" s="122"/>
      <c r="C185" s="123"/>
      <c r="D185" s="124"/>
      <c r="E185" s="44" t="s">
        <v>24</v>
      </c>
      <c r="F185" s="45">
        <v>15</v>
      </c>
      <c r="G185" s="45">
        <v>15</v>
      </c>
      <c r="H185" s="41"/>
      <c r="I185" s="41"/>
      <c r="J185" s="41"/>
      <c r="K185" s="41"/>
    </row>
    <row r="186" spans="1:11" ht="12.75">
      <c r="A186" s="121"/>
      <c r="B186" s="122"/>
      <c r="C186" s="123"/>
      <c r="D186" s="124"/>
      <c r="E186" s="44" t="s">
        <v>54</v>
      </c>
      <c r="F186" s="45">
        <v>8.5</v>
      </c>
      <c r="G186" s="45">
        <v>8.5</v>
      </c>
      <c r="H186" s="46"/>
      <c r="I186" s="46"/>
      <c r="J186" s="46"/>
      <c r="K186" s="46"/>
    </row>
    <row r="187" spans="1:11" ht="12.75">
      <c r="A187" s="121"/>
      <c r="B187" s="122"/>
      <c r="C187" s="123"/>
      <c r="D187" s="124"/>
      <c r="E187" s="44" t="s">
        <v>16</v>
      </c>
      <c r="F187" s="45">
        <v>16</v>
      </c>
      <c r="G187" s="45">
        <v>16</v>
      </c>
      <c r="H187" s="46"/>
      <c r="I187" s="46"/>
      <c r="J187" s="46"/>
      <c r="K187" s="46"/>
    </row>
    <row r="188" spans="1:11" ht="12.75">
      <c r="A188" s="121"/>
      <c r="B188" s="122"/>
      <c r="C188" s="123"/>
      <c r="D188" s="124"/>
      <c r="E188" s="42" t="s">
        <v>37</v>
      </c>
      <c r="F188" s="45"/>
      <c r="G188" s="45">
        <v>99</v>
      </c>
      <c r="H188" s="41"/>
      <c r="I188" s="41"/>
      <c r="J188" s="41"/>
      <c r="K188" s="41"/>
    </row>
    <row r="189" spans="1:11" ht="12.75">
      <c r="A189" s="121"/>
      <c r="B189" s="122"/>
      <c r="C189" s="123"/>
      <c r="D189" s="124"/>
      <c r="E189" s="42" t="s">
        <v>18</v>
      </c>
      <c r="F189" s="45">
        <v>5</v>
      </c>
      <c r="G189" s="45">
        <v>5</v>
      </c>
      <c r="H189" s="41"/>
      <c r="I189" s="41"/>
      <c r="J189" s="41"/>
      <c r="K189" s="41"/>
    </row>
    <row r="190" spans="1:11" ht="12.75" customHeight="1">
      <c r="A190" s="121"/>
      <c r="B190" s="122"/>
      <c r="C190" s="123"/>
      <c r="D190" s="124"/>
      <c r="E190" s="42" t="s">
        <v>55</v>
      </c>
      <c r="F190" s="45"/>
      <c r="G190" s="45">
        <v>80</v>
      </c>
      <c r="H190" s="41"/>
      <c r="I190" s="41"/>
      <c r="J190" s="41"/>
      <c r="K190" s="41"/>
    </row>
    <row r="191" spans="1:11" ht="12.75">
      <c r="A191" s="137">
        <v>219</v>
      </c>
      <c r="B191" s="138" t="s">
        <v>26</v>
      </c>
      <c r="C191" s="137">
        <v>150</v>
      </c>
      <c r="D191" s="134">
        <v>7.89</v>
      </c>
      <c r="E191" s="19" t="s">
        <v>20</v>
      </c>
      <c r="F191" s="41">
        <v>69</v>
      </c>
      <c r="G191" s="41">
        <v>69</v>
      </c>
      <c r="H191" s="41">
        <v>8.73</v>
      </c>
      <c r="I191" s="41">
        <v>5.43</v>
      </c>
      <c r="J191" s="41">
        <v>45</v>
      </c>
      <c r="K191" s="41">
        <v>263.8</v>
      </c>
    </row>
    <row r="192" spans="1:11" ht="12.75">
      <c r="A192" s="137"/>
      <c r="B192" s="138"/>
      <c r="C192" s="137"/>
      <c r="D192" s="135"/>
      <c r="E192" s="19" t="s">
        <v>35</v>
      </c>
      <c r="F192" s="41">
        <v>102</v>
      </c>
      <c r="G192" s="41">
        <v>102</v>
      </c>
      <c r="H192" s="41"/>
      <c r="I192" s="41"/>
      <c r="J192" s="41"/>
      <c r="K192" s="41"/>
    </row>
    <row r="193" spans="1:11" ht="12.75">
      <c r="A193" s="137"/>
      <c r="B193" s="138"/>
      <c r="C193" s="137"/>
      <c r="D193" s="135"/>
      <c r="E193" s="86" t="s">
        <v>50</v>
      </c>
      <c r="F193" s="41"/>
      <c r="G193" s="41">
        <v>144</v>
      </c>
      <c r="H193" s="41"/>
      <c r="I193" s="41"/>
      <c r="J193" s="41"/>
      <c r="K193" s="41"/>
    </row>
    <row r="194" spans="1:11" ht="12.75">
      <c r="A194" s="137"/>
      <c r="B194" s="138"/>
      <c r="C194" s="137"/>
      <c r="D194" s="136"/>
      <c r="E194" s="87" t="s">
        <v>18</v>
      </c>
      <c r="F194" s="41">
        <v>6.8</v>
      </c>
      <c r="G194" s="41">
        <v>6.8</v>
      </c>
      <c r="H194" s="41"/>
      <c r="I194" s="41"/>
      <c r="J194" s="41"/>
      <c r="K194" s="41"/>
    </row>
    <row r="195" spans="1:11" ht="12.75">
      <c r="A195" s="139">
        <v>463</v>
      </c>
      <c r="B195" s="128" t="s">
        <v>123</v>
      </c>
      <c r="C195" s="131">
        <v>20</v>
      </c>
      <c r="D195" s="144">
        <v>2.5</v>
      </c>
      <c r="E195" s="44" t="s">
        <v>17</v>
      </c>
      <c r="F195" s="41">
        <v>1.5</v>
      </c>
      <c r="G195" s="41">
        <v>1.5</v>
      </c>
      <c r="H195" s="41">
        <v>0.4</v>
      </c>
      <c r="I195" s="41">
        <v>1.2</v>
      </c>
      <c r="J195" s="41">
        <v>2.2</v>
      </c>
      <c r="K195" s="41">
        <v>21.5</v>
      </c>
    </row>
    <row r="196" spans="1:11" ht="12.75">
      <c r="A196" s="140"/>
      <c r="B196" s="129"/>
      <c r="C196" s="132"/>
      <c r="D196" s="144"/>
      <c r="E196" s="44" t="s">
        <v>18</v>
      </c>
      <c r="F196" s="41">
        <v>2</v>
      </c>
      <c r="G196" s="41">
        <v>2</v>
      </c>
      <c r="H196" s="41"/>
      <c r="I196" s="41"/>
      <c r="J196" s="41"/>
      <c r="K196" s="41"/>
    </row>
    <row r="197" spans="1:11" ht="12.75">
      <c r="A197" s="140"/>
      <c r="B197" s="129"/>
      <c r="C197" s="132"/>
      <c r="D197" s="144"/>
      <c r="E197" s="44" t="s">
        <v>42</v>
      </c>
      <c r="F197" s="41">
        <v>1.8</v>
      </c>
      <c r="G197" s="41">
        <v>1.8</v>
      </c>
      <c r="H197" s="41"/>
      <c r="I197" s="41"/>
      <c r="J197" s="41"/>
      <c r="K197" s="41"/>
    </row>
    <row r="198" spans="1:11" ht="12.75">
      <c r="A198" s="140"/>
      <c r="B198" s="129"/>
      <c r="C198" s="132"/>
      <c r="D198" s="144"/>
      <c r="E198" s="44" t="s">
        <v>84</v>
      </c>
      <c r="F198" s="41">
        <v>1.4</v>
      </c>
      <c r="G198" s="41">
        <v>1.2</v>
      </c>
      <c r="H198" s="41"/>
      <c r="I198" s="41"/>
      <c r="J198" s="41"/>
      <c r="K198" s="41"/>
    </row>
    <row r="199" spans="1:11" ht="12.75">
      <c r="A199" s="140"/>
      <c r="B199" s="129"/>
      <c r="C199" s="132"/>
      <c r="D199" s="144"/>
      <c r="E199" s="80" t="s">
        <v>83</v>
      </c>
      <c r="F199" s="41">
        <v>1.5</v>
      </c>
      <c r="G199" s="41">
        <v>1.2</v>
      </c>
      <c r="H199" s="41"/>
      <c r="I199" s="41"/>
      <c r="J199" s="41"/>
      <c r="K199" s="41"/>
    </row>
    <row r="200" spans="1:11" ht="12.75">
      <c r="A200" s="140"/>
      <c r="B200" s="129"/>
      <c r="C200" s="132"/>
      <c r="D200" s="144"/>
      <c r="E200" s="44" t="s">
        <v>21</v>
      </c>
      <c r="F200" s="41">
        <v>0.3</v>
      </c>
      <c r="G200" s="41">
        <v>0.3</v>
      </c>
      <c r="H200" s="41"/>
      <c r="I200" s="41"/>
      <c r="J200" s="41"/>
      <c r="K200" s="41"/>
    </row>
    <row r="201" spans="1:11" ht="12.75">
      <c r="A201" s="141"/>
      <c r="B201" s="130"/>
      <c r="C201" s="133"/>
      <c r="D201" s="144"/>
      <c r="E201" s="44" t="s">
        <v>35</v>
      </c>
      <c r="F201" s="41">
        <v>27</v>
      </c>
      <c r="G201" s="41">
        <v>27</v>
      </c>
      <c r="H201" s="41"/>
      <c r="I201" s="41"/>
      <c r="J201" s="41"/>
      <c r="K201" s="41"/>
    </row>
    <row r="202" spans="1:11" ht="12.75">
      <c r="A202" s="125">
        <v>282</v>
      </c>
      <c r="B202" s="128" t="s">
        <v>97</v>
      </c>
      <c r="C202" s="131">
        <v>200</v>
      </c>
      <c r="D202" s="134">
        <v>4.29</v>
      </c>
      <c r="E202" s="19" t="s">
        <v>0</v>
      </c>
      <c r="F202" s="41">
        <v>15</v>
      </c>
      <c r="G202" s="41">
        <v>15</v>
      </c>
      <c r="H202" s="41">
        <v>0.5</v>
      </c>
      <c r="I202" s="41">
        <v>0.2</v>
      </c>
      <c r="J202" s="41">
        <v>23.1</v>
      </c>
      <c r="K202" s="41">
        <v>96</v>
      </c>
    </row>
    <row r="203" spans="1:11" ht="12.75">
      <c r="A203" s="126"/>
      <c r="B203" s="129"/>
      <c r="C203" s="132"/>
      <c r="D203" s="135"/>
      <c r="E203" s="19" t="s">
        <v>98</v>
      </c>
      <c r="F203" s="41">
        <v>0.2</v>
      </c>
      <c r="G203" s="41">
        <v>0.2</v>
      </c>
      <c r="H203" s="41"/>
      <c r="I203" s="41"/>
      <c r="J203" s="41"/>
      <c r="K203" s="41"/>
    </row>
    <row r="204" spans="1:11" ht="12.75">
      <c r="A204" s="126"/>
      <c r="B204" s="129"/>
      <c r="C204" s="132"/>
      <c r="D204" s="135"/>
      <c r="E204" s="19" t="s">
        <v>99</v>
      </c>
      <c r="F204" s="41">
        <v>42.2</v>
      </c>
      <c r="G204" s="41">
        <v>40</v>
      </c>
      <c r="H204" s="41"/>
      <c r="I204" s="41"/>
      <c r="J204" s="41"/>
      <c r="K204" s="41"/>
    </row>
    <row r="205" spans="1:11" ht="12.75">
      <c r="A205" s="127"/>
      <c r="B205" s="130"/>
      <c r="C205" s="133"/>
      <c r="D205" s="136"/>
      <c r="E205" s="19" t="s">
        <v>35</v>
      </c>
      <c r="F205" s="41">
        <v>162</v>
      </c>
      <c r="G205" s="41">
        <v>162</v>
      </c>
      <c r="H205" s="41"/>
      <c r="I205" s="41"/>
      <c r="J205" s="41"/>
      <c r="K205" s="41"/>
    </row>
    <row r="206" spans="1:11" ht="25.5">
      <c r="A206" s="102" t="s">
        <v>143</v>
      </c>
      <c r="B206" s="51" t="s">
        <v>92</v>
      </c>
      <c r="C206" s="52">
        <v>30</v>
      </c>
      <c r="D206" s="40">
        <v>1.32</v>
      </c>
      <c r="E206" s="51" t="s">
        <v>92</v>
      </c>
      <c r="F206" s="51">
        <v>30</v>
      </c>
      <c r="G206" s="53">
        <v>30</v>
      </c>
      <c r="H206" s="49">
        <v>2</v>
      </c>
      <c r="I206" s="41">
        <v>0.4</v>
      </c>
      <c r="J206" s="41">
        <v>10</v>
      </c>
      <c r="K206" s="41">
        <v>52.2</v>
      </c>
    </row>
    <row r="207" spans="1:11" ht="25.5">
      <c r="A207" s="54" t="s">
        <v>93</v>
      </c>
      <c r="B207" s="51" t="s">
        <v>10</v>
      </c>
      <c r="C207" s="52">
        <v>20</v>
      </c>
      <c r="D207" s="40">
        <v>0.84</v>
      </c>
      <c r="E207" s="55" t="s">
        <v>10</v>
      </c>
      <c r="F207" s="45">
        <v>20</v>
      </c>
      <c r="G207" s="50">
        <v>20</v>
      </c>
      <c r="H207" s="49">
        <v>1.5</v>
      </c>
      <c r="I207" s="41">
        <v>0.1</v>
      </c>
      <c r="J207" s="41">
        <v>9.9</v>
      </c>
      <c r="K207" s="41">
        <v>47</v>
      </c>
    </row>
    <row r="208" spans="1:11" ht="12.75">
      <c r="A208" s="56"/>
      <c r="B208" s="57" t="s">
        <v>11</v>
      </c>
      <c r="C208" s="58">
        <f>C174+C184+C191+C195+C202+C206+C207</f>
        <v>750</v>
      </c>
      <c r="D208" s="59">
        <f>D174+D184+D191+D195+D202+D206+D207</f>
        <v>56.43000000000001</v>
      </c>
      <c r="E208" s="60"/>
      <c r="F208" s="94">
        <f>F175+F179+F180+F181+F182+F183+F184+F185+F186+F187+F189+F191+F194+F195+F196+F197+F198+F199+F200+F202+F203+F204+F206+F207</f>
        <v>467.45</v>
      </c>
      <c r="G208" s="94">
        <f>G175+G179+G180+G181+G182+G183+G184+G185+G186+G187+G189+G191+G194+G195+G196+G197+G198+G199+G200+G202+G203+G204+G206+G207</f>
        <v>412.75</v>
      </c>
      <c r="H208" s="62">
        <f>H174+H184+H191+H195+H202+H206+H207</f>
        <v>28.159999999999997</v>
      </c>
      <c r="I208" s="62">
        <f>I174+I184+I191+I195+I202+I206+I207</f>
        <v>23.58</v>
      </c>
      <c r="J208" s="62">
        <f>J174+J184+J191+J195+J202+J206+J207</f>
        <v>118.52000000000001</v>
      </c>
      <c r="K208" s="62">
        <f>K174+K184+K191+K195+K202+K206+K207</f>
        <v>806.5900000000001</v>
      </c>
    </row>
    <row r="209" spans="1:11" ht="24">
      <c r="A209" s="36"/>
      <c r="B209" s="100" t="s">
        <v>138</v>
      </c>
      <c r="C209" s="88"/>
      <c r="D209" s="35"/>
      <c r="E209" s="21"/>
      <c r="F209" s="89"/>
      <c r="G209" s="89"/>
      <c r="H209" s="89"/>
      <c r="I209" s="89"/>
      <c r="J209" s="89"/>
      <c r="K209" s="89"/>
    </row>
    <row r="210" spans="1:11" ht="13.5">
      <c r="A210" s="36"/>
      <c r="B210" s="38" t="s">
        <v>29</v>
      </c>
      <c r="C210" s="88"/>
      <c r="D210" s="35"/>
      <c r="E210" s="21"/>
      <c r="F210" s="89"/>
      <c r="G210" s="89"/>
      <c r="H210" s="89"/>
      <c r="I210" s="89"/>
      <c r="J210" s="89"/>
      <c r="K210" s="89"/>
    </row>
    <row r="211" spans="1:11" ht="12.75">
      <c r="A211" s="145" t="s">
        <v>109</v>
      </c>
      <c r="B211" s="147" t="s">
        <v>110</v>
      </c>
      <c r="C211" s="131">
        <v>250</v>
      </c>
      <c r="D211" s="134">
        <v>5.02</v>
      </c>
      <c r="E211" s="42" t="s">
        <v>111</v>
      </c>
      <c r="F211" s="45"/>
      <c r="G211" s="45"/>
      <c r="H211" s="49">
        <v>2.45</v>
      </c>
      <c r="I211" s="41">
        <v>4.89</v>
      </c>
      <c r="J211" s="41">
        <v>13.91</v>
      </c>
      <c r="K211" s="41">
        <v>109.38</v>
      </c>
    </row>
    <row r="212" spans="1:11" ht="12.75">
      <c r="A212" s="146"/>
      <c r="B212" s="148"/>
      <c r="C212" s="132"/>
      <c r="D212" s="135"/>
      <c r="E212" s="47" t="s">
        <v>17</v>
      </c>
      <c r="F212" s="45">
        <v>17.5</v>
      </c>
      <c r="G212" s="50">
        <v>17.5</v>
      </c>
      <c r="H212" s="41"/>
      <c r="I212" s="41"/>
      <c r="J212" s="41"/>
      <c r="K212" s="41"/>
    </row>
    <row r="213" spans="1:11" ht="12.75">
      <c r="A213" s="146"/>
      <c r="B213" s="148"/>
      <c r="C213" s="132"/>
      <c r="D213" s="135"/>
      <c r="E213" s="47" t="s">
        <v>112</v>
      </c>
      <c r="F213" s="78">
        <v>7.5</v>
      </c>
      <c r="G213" s="79">
        <v>7.5</v>
      </c>
      <c r="H213" s="41"/>
      <c r="I213" s="41"/>
      <c r="J213" s="41"/>
      <c r="K213" s="41"/>
    </row>
    <row r="214" spans="1:11" ht="12.75">
      <c r="A214" s="146"/>
      <c r="B214" s="148"/>
      <c r="C214" s="132"/>
      <c r="D214" s="135"/>
      <c r="E214" s="47" t="s">
        <v>35</v>
      </c>
      <c r="F214" s="78">
        <v>3.5</v>
      </c>
      <c r="G214" s="79">
        <v>3.5</v>
      </c>
      <c r="H214" s="41"/>
      <c r="I214" s="41"/>
      <c r="J214" s="41"/>
      <c r="K214" s="41"/>
    </row>
    <row r="215" spans="1:11" ht="12.75">
      <c r="A215" s="146"/>
      <c r="B215" s="148"/>
      <c r="C215" s="132"/>
      <c r="D215" s="135"/>
      <c r="E215" s="47" t="s">
        <v>113</v>
      </c>
      <c r="F215" s="78">
        <v>0.5</v>
      </c>
      <c r="G215" s="79">
        <v>0.5</v>
      </c>
      <c r="H215" s="41"/>
      <c r="I215" s="41"/>
      <c r="J215" s="41"/>
      <c r="K215" s="41"/>
    </row>
    <row r="216" spans="1:11" ht="12.75">
      <c r="A216" s="146"/>
      <c r="B216" s="148"/>
      <c r="C216" s="132"/>
      <c r="D216" s="135"/>
      <c r="E216" s="80" t="s">
        <v>114</v>
      </c>
      <c r="F216" s="78">
        <v>5</v>
      </c>
      <c r="G216" s="78">
        <v>5</v>
      </c>
      <c r="H216" s="41"/>
      <c r="I216" s="41"/>
      <c r="J216" s="41"/>
      <c r="K216" s="41"/>
    </row>
    <row r="217" spans="1:11" ht="12.75">
      <c r="A217" s="146"/>
      <c r="B217" s="148"/>
      <c r="C217" s="132"/>
      <c r="D217" s="135"/>
      <c r="E217" s="20" t="s">
        <v>115</v>
      </c>
      <c r="F217" s="45"/>
      <c r="G217" s="45">
        <v>22.5</v>
      </c>
      <c r="H217" s="41"/>
      <c r="I217" s="41"/>
      <c r="J217" s="41"/>
      <c r="K217" s="41"/>
    </row>
    <row r="218" spans="1:11" ht="12.75">
      <c r="A218" s="146"/>
      <c r="B218" s="148"/>
      <c r="C218" s="132"/>
      <c r="D218" s="135"/>
      <c r="E218" s="20" t="s">
        <v>116</v>
      </c>
      <c r="F218" s="45"/>
      <c r="G218" s="45">
        <v>50</v>
      </c>
      <c r="H218" s="41"/>
      <c r="I218" s="41"/>
      <c r="J218" s="41"/>
      <c r="K218" s="41"/>
    </row>
    <row r="219" spans="1:11" ht="12.75">
      <c r="A219" s="146"/>
      <c r="B219" s="148"/>
      <c r="C219" s="132"/>
      <c r="D219" s="135"/>
      <c r="E219" s="20" t="s">
        <v>15</v>
      </c>
      <c r="F219" s="45">
        <v>6.25</v>
      </c>
      <c r="G219" s="45">
        <v>5</v>
      </c>
      <c r="H219" s="41"/>
      <c r="I219" s="41"/>
      <c r="J219" s="41"/>
      <c r="K219" s="41"/>
    </row>
    <row r="220" spans="1:11" ht="12.75">
      <c r="A220" s="146"/>
      <c r="B220" s="148"/>
      <c r="C220" s="132"/>
      <c r="D220" s="135"/>
      <c r="E220" s="20" t="s">
        <v>117</v>
      </c>
      <c r="F220" s="45">
        <v>12.5</v>
      </c>
      <c r="G220" s="45">
        <v>10</v>
      </c>
      <c r="H220" s="41"/>
      <c r="I220" s="41"/>
      <c r="J220" s="41"/>
      <c r="K220" s="41"/>
    </row>
    <row r="221" spans="1:11" ht="12.75">
      <c r="A221" s="146"/>
      <c r="B221" s="148"/>
      <c r="C221" s="132"/>
      <c r="D221" s="135"/>
      <c r="E221" s="20" t="s">
        <v>18</v>
      </c>
      <c r="F221" s="45">
        <v>5</v>
      </c>
      <c r="G221" s="45">
        <v>5</v>
      </c>
      <c r="H221" s="41"/>
      <c r="I221" s="41"/>
      <c r="J221" s="41"/>
      <c r="K221" s="41"/>
    </row>
    <row r="222" spans="1:11" ht="12.75">
      <c r="A222" s="146"/>
      <c r="B222" s="148"/>
      <c r="C222" s="132"/>
      <c r="D222" s="135"/>
      <c r="E222" s="20" t="s">
        <v>31</v>
      </c>
      <c r="F222" s="45">
        <v>2</v>
      </c>
      <c r="G222" s="45">
        <v>2</v>
      </c>
      <c r="H222" s="41"/>
      <c r="I222" s="41"/>
      <c r="J222" s="41"/>
      <c r="K222" s="41"/>
    </row>
    <row r="223" spans="1:11" ht="12.75">
      <c r="A223" s="146"/>
      <c r="B223" s="148"/>
      <c r="C223" s="132"/>
      <c r="D223" s="135"/>
      <c r="E223" s="20" t="s">
        <v>118</v>
      </c>
      <c r="F223" s="45">
        <v>225</v>
      </c>
      <c r="G223" s="45">
        <v>225</v>
      </c>
      <c r="H223" s="81"/>
      <c r="I223" s="81"/>
      <c r="J223" s="81"/>
      <c r="K223" s="81"/>
    </row>
    <row r="224" spans="1:11" ht="12.75">
      <c r="A224" s="213" t="s">
        <v>70</v>
      </c>
      <c r="B224" s="147" t="s">
        <v>172</v>
      </c>
      <c r="C224" s="207">
        <v>120</v>
      </c>
      <c r="D224" s="210">
        <v>41.47</v>
      </c>
      <c r="E224" s="44" t="s">
        <v>71</v>
      </c>
      <c r="F224" s="45">
        <v>208</v>
      </c>
      <c r="G224" s="45">
        <v>132</v>
      </c>
      <c r="H224" s="46">
        <v>34.5</v>
      </c>
      <c r="I224" s="46">
        <v>41.62</v>
      </c>
      <c r="J224" s="46">
        <v>5.44</v>
      </c>
      <c r="K224" s="46">
        <v>534.29</v>
      </c>
    </row>
    <row r="225" spans="1:11" ht="12.75">
      <c r="A225" s="214"/>
      <c r="B225" s="148"/>
      <c r="C225" s="208"/>
      <c r="D225" s="211"/>
      <c r="E225" s="44" t="s">
        <v>72</v>
      </c>
      <c r="F225" s="45"/>
      <c r="G225" s="45">
        <v>70</v>
      </c>
      <c r="H225" s="41"/>
      <c r="I225" s="41"/>
      <c r="J225" s="41"/>
      <c r="K225" s="41"/>
    </row>
    <row r="226" spans="1:11" ht="12.75">
      <c r="A226" s="214"/>
      <c r="B226" s="148"/>
      <c r="C226" s="208"/>
      <c r="D226" s="211"/>
      <c r="E226" s="44" t="s">
        <v>18</v>
      </c>
      <c r="F226" s="45">
        <v>9</v>
      </c>
      <c r="G226" s="45">
        <v>9</v>
      </c>
      <c r="H226" s="46"/>
      <c r="I226" s="46"/>
      <c r="J226" s="46"/>
      <c r="K226" s="46"/>
    </row>
    <row r="227" spans="1:11" ht="12.75">
      <c r="A227" s="214"/>
      <c r="B227" s="148"/>
      <c r="C227" s="208"/>
      <c r="D227" s="211"/>
      <c r="E227" s="44" t="s">
        <v>73</v>
      </c>
      <c r="F227" s="45">
        <v>9.3</v>
      </c>
      <c r="G227" s="45">
        <v>7.5</v>
      </c>
      <c r="H227" s="46"/>
      <c r="I227" s="46"/>
      <c r="J227" s="46"/>
      <c r="K227" s="46"/>
    </row>
    <row r="228" spans="1:11" ht="12.75">
      <c r="A228" s="214"/>
      <c r="B228" s="148"/>
      <c r="C228" s="208"/>
      <c r="D228" s="211"/>
      <c r="E228" s="42" t="s">
        <v>74</v>
      </c>
      <c r="F228" s="45">
        <v>9.3</v>
      </c>
      <c r="G228" s="45">
        <v>9.3</v>
      </c>
      <c r="H228" s="41"/>
      <c r="I228" s="41"/>
      <c r="J228" s="41"/>
      <c r="K228" s="41"/>
    </row>
    <row r="229" spans="1:11" ht="12.75">
      <c r="A229" s="214"/>
      <c r="B229" s="148"/>
      <c r="C229" s="208"/>
      <c r="D229" s="211"/>
      <c r="E229" s="42" t="s">
        <v>17</v>
      </c>
      <c r="F229" s="45">
        <v>1.9</v>
      </c>
      <c r="G229" s="45">
        <v>1.9</v>
      </c>
      <c r="H229" s="41"/>
      <c r="I229" s="41"/>
      <c r="J229" s="41"/>
      <c r="K229" s="41"/>
    </row>
    <row r="230" spans="1:11" ht="12.75">
      <c r="A230" s="214"/>
      <c r="B230" s="148"/>
      <c r="C230" s="208"/>
      <c r="D230" s="211"/>
      <c r="E230" s="42" t="s">
        <v>34</v>
      </c>
      <c r="F230" s="45">
        <v>0.9</v>
      </c>
      <c r="G230" s="45">
        <v>0.9</v>
      </c>
      <c r="H230" s="41"/>
      <c r="I230" s="41"/>
      <c r="J230" s="41"/>
      <c r="K230" s="41"/>
    </row>
    <row r="231" spans="1:11" ht="12.75">
      <c r="A231" s="214"/>
      <c r="B231" s="148"/>
      <c r="C231" s="208"/>
      <c r="D231" s="211"/>
      <c r="E231" s="20" t="s">
        <v>14</v>
      </c>
      <c r="F231" s="45">
        <v>5</v>
      </c>
      <c r="G231" s="50">
        <v>5</v>
      </c>
      <c r="H231" s="49"/>
      <c r="I231" s="41"/>
      <c r="J231" s="41"/>
      <c r="K231" s="41"/>
    </row>
    <row r="232" spans="1:11" ht="12.75">
      <c r="A232" s="214"/>
      <c r="B232" s="148"/>
      <c r="C232" s="208"/>
      <c r="D232" s="211"/>
      <c r="E232" s="55" t="s">
        <v>75</v>
      </c>
      <c r="F232" s="45">
        <v>9.3</v>
      </c>
      <c r="G232" s="50">
        <v>7.5</v>
      </c>
      <c r="H232" s="49"/>
      <c r="I232" s="41"/>
      <c r="J232" s="41"/>
      <c r="K232" s="41"/>
    </row>
    <row r="233" spans="1:11" ht="12.75">
      <c r="A233" s="215"/>
      <c r="B233" s="195"/>
      <c r="C233" s="209"/>
      <c r="D233" s="212"/>
      <c r="E233" s="42" t="s">
        <v>35</v>
      </c>
      <c r="F233" s="45">
        <v>46</v>
      </c>
      <c r="G233" s="50">
        <v>46</v>
      </c>
      <c r="H233" s="49"/>
      <c r="I233" s="41"/>
      <c r="J233" s="41"/>
      <c r="K233" s="41"/>
    </row>
    <row r="234" spans="1:11" ht="12.75">
      <c r="A234" s="139">
        <v>227</v>
      </c>
      <c r="B234" s="128" t="s">
        <v>44</v>
      </c>
      <c r="C234" s="170">
        <v>150</v>
      </c>
      <c r="D234" s="203">
        <v>4.85</v>
      </c>
      <c r="E234" s="20" t="s">
        <v>46</v>
      </c>
      <c r="F234" s="45">
        <v>51</v>
      </c>
      <c r="G234" s="50">
        <v>51</v>
      </c>
      <c r="H234" s="49">
        <v>5.52</v>
      </c>
      <c r="I234" s="41">
        <v>5.3</v>
      </c>
      <c r="J234" s="41">
        <v>35.33</v>
      </c>
      <c r="K234" s="41">
        <v>211.1</v>
      </c>
    </row>
    <row r="235" spans="1:11" ht="25.5">
      <c r="A235" s="140"/>
      <c r="B235" s="129"/>
      <c r="C235" s="171"/>
      <c r="D235" s="204"/>
      <c r="E235" s="55" t="s">
        <v>47</v>
      </c>
      <c r="F235" s="45"/>
      <c r="G235" s="50">
        <v>144</v>
      </c>
      <c r="H235" s="49"/>
      <c r="I235" s="41"/>
      <c r="J235" s="41"/>
      <c r="K235" s="41"/>
    </row>
    <row r="236" spans="1:11" ht="12.75">
      <c r="A236" s="141"/>
      <c r="B236" s="130"/>
      <c r="C236" s="172"/>
      <c r="D236" s="205"/>
      <c r="E236" s="42" t="s">
        <v>9</v>
      </c>
      <c r="F236" s="45">
        <v>6.8</v>
      </c>
      <c r="G236" s="50">
        <v>6.8</v>
      </c>
      <c r="H236" s="49"/>
      <c r="I236" s="41"/>
      <c r="J236" s="41"/>
      <c r="K236" s="41"/>
    </row>
    <row r="237" spans="1:11" ht="12.75">
      <c r="A237" s="142" t="s">
        <v>89</v>
      </c>
      <c r="B237" s="122" t="s">
        <v>91</v>
      </c>
      <c r="C237" s="143">
        <v>200</v>
      </c>
      <c r="D237" s="134">
        <v>3.85</v>
      </c>
      <c r="E237" s="47" t="s">
        <v>90</v>
      </c>
      <c r="F237" s="48">
        <v>25</v>
      </c>
      <c r="G237" s="48">
        <v>30.5</v>
      </c>
      <c r="H237" s="49">
        <v>0.56</v>
      </c>
      <c r="I237" s="41">
        <v>0</v>
      </c>
      <c r="J237" s="41">
        <v>27.89</v>
      </c>
      <c r="K237" s="41">
        <v>113.79</v>
      </c>
    </row>
    <row r="238" spans="1:11" ht="12.75">
      <c r="A238" s="142"/>
      <c r="B238" s="122"/>
      <c r="C238" s="143"/>
      <c r="D238" s="135"/>
      <c r="E238" s="47" t="s">
        <v>21</v>
      </c>
      <c r="F238" s="48">
        <v>15</v>
      </c>
      <c r="G238" s="48">
        <v>15</v>
      </c>
      <c r="H238" s="49"/>
      <c r="I238" s="41"/>
      <c r="J238" s="41"/>
      <c r="K238" s="41"/>
    </row>
    <row r="239" spans="1:11" ht="12.75">
      <c r="A239" s="142"/>
      <c r="B239" s="122"/>
      <c r="C239" s="143"/>
      <c r="D239" s="136"/>
      <c r="E239" s="42" t="s">
        <v>35</v>
      </c>
      <c r="F239" s="45">
        <v>190</v>
      </c>
      <c r="G239" s="50">
        <v>190</v>
      </c>
      <c r="H239" s="49"/>
      <c r="I239" s="41"/>
      <c r="J239" s="41"/>
      <c r="K239" s="41"/>
    </row>
    <row r="240" spans="1:11" ht="25.5">
      <c r="A240" s="102" t="s">
        <v>143</v>
      </c>
      <c r="B240" s="51" t="s">
        <v>92</v>
      </c>
      <c r="C240" s="52">
        <v>30</v>
      </c>
      <c r="D240" s="40">
        <v>1.32</v>
      </c>
      <c r="E240" s="51" t="s">
        <v>92</v>
      </c>
      <c r="F240" s="51">
        <v>30</v>
      </c>
      <c r="G240" s="53">
        <v>30</v>
      </c>
      <c r="H240" s="49">
        <v>2</v>
      </c>
      <c r="I240" s="41">
        <v>0.4</v>
      </c>
      <c r="J240" s="41">
        <v>10</v>
      </c>
      <c r="K240" s="41">
        <v>52.2</v>
      </c>
    </row>
    <row r="241" spans="1:11" ht="25.5">
      <c r="A241" s="54" t="s">
        <v>93</v>
      </c>
      <c r="B241" s="51" t="s">
        <v>10</v>
      </c>
      <c r="C241" s="52">
        <v>20</v>
      </c>
      <c r="D241" s="40">
        <v>0.84</v>
      </c>
      <c r="E241" s="55" t="s">
        <v>10</v>
      </c>
      <c r="F241" s="45">
        <v>20</v>
      </c>
      <c r="G241" s="50">
        <v>20</v>
      </c>
      <c r="H241" s="49">
        <v>1.5</v>
      </c>
      <c r="I241" s="41">
        <v>0.1</v>
      </c>
      <c r="J241" s="41">
        <v>9.9</v>
      </c>
      <c r="K241" s="41">
        <v>47</v>
      </c>
    </row>
    <row r="242" spans="1:11" ht="12.75">
      <c r="A242" s="56"/>
      <c r="B242" s="57" t="s">
        <v>11</v>
      </c>
      <c r="C242" s="58">
        <f>C211+C224+C234+C237+C240+C241</f>
        <v>770</v>
      </c>
      <c r="D242" s="59">
        <f>D211+D224+D234+D237+D240+D241</f>
        <v>57.35</v>
      </c>
      <c r="E242" s="60"/>
      <c r="F242" s="61">
        <f>F212+F213+F215+F216+F219+F220+F221+F222+F224+F226+F227+F228+F229+F230+F231+F232+F234+F236+F237+F238+F240+F241</f>
        <v>456.75</v>
      </c>
      <c r="G242" s="61">
        <f>G212+G213+G215+G216+G219+G220+G221+G222+G224+G226+G227+G228+G229+G230+G231+G232+G234+G236+G237+G238+G240+G241</f>
        <v>378.90000000000003</v>
      </c>
      <c r="H242" s="62">
        <f>H211+H224+H234+H237+H240+H241</f>
        <v>46.53</v>
      </c>
      <c r="I242" s="62">
        <f>I211+I224+I234+I237+I240+I241</f>
        <v>52.309999999999995</v>
      </c>
      <c r="J242" s="62">
        <f>J211+J224+J234+J237+J240+J241</f>
        <v>102.47</v>
      </c>
      <c r="K242" s="62">
        <f>K211+K224+K234+K237+K240+K241</f>
        <v>1067.76</v>
      </c>
    </row>
    <row r="243" spans="1:11" ht="12.75">
      <c r="A243" s="36"/>
      <c r="B243" s="100" t="s">
        <v>139</v>
      </c>
      <c r="C243" s="88"/>
      <c r="D243" s="35"/>
      <c r="E243" s="21"/>
      <c r="F243" s="89"/>
      <c r="G243" s="89"/>
      <c r="H243" s="89"/>
      <c r="I243" s="89"/>
      <c r="J243" s="89"/>
      <c r="K243" s="89"/>
    </row>
    <row r="244" spans="1:11" ht="13.5">
      <c r="A244" s="36"/>
      <c r="B244" s="38" t="s">
        <v>29</v>
      </c>
      <c r="C244" s="88"/>
      <c r="D244" s="35"/>
      <c r="E244" s="21"/>
      <c r="F244" s="89"/>
      <c r="G244" s="89"/>
      <c r="H244" s="89"/>
      <c r="I244" s="89"/>
      <c r="J244" s="89"/>
      <c r="K244" s="89"/>
    </row>
    <row r="245" spans="1:11" ht="12.75" customHeight="1">
      <c r="A245" s="170" t="s">
        <v>101</v>
      </c>
      <c r="B245" s="122" t="s">
        <v>102</v>
      </c>
      <c r="C245" s="131">
        <v>250</v>
      </c>
      <c r="D245" s="144">
        <v>5.26</v>
      </c>
      <c r="E245" s="42" t="s">
        <v>12</v>
      </c>
      <c r="F245" s="45"/>
      <c r="G245" s="45"/>
      <c r="H245" s="41">
        <v>1.8</v>
      </c>
      <c r="I245" s="41">
        <v>5</v>
      </c>
      <c r="J245" s="41">
        <v>10.7</v>
      </c>
      <c r="K245" s="41">
        <v>95</v>
      </c>
    </row>
    <row r="246" spans="1:11" ht="12.75">
      <c r="A246" s="171"/>
      <c r="B246" s="122"/>
      <c r="C246" s="132"/>
      <c r="D246" s="144"/>
      <c r="E246" s="42" t="s">
        <v>38</v>
      </c>
      <c r="F246" s="45">
        <v>40</v>
      </c>
      <c r="G246" s="45">
        <v>30</v>
      </c>
      <c r="H246" s="41"/>
      <c r="I246" s="41"/>
      <c r="J246" s="41"/>
      <c r="K246" s="41"/>
    </row>
    <row r="247" spans="1:11" ht="12.75">
      <c r="A247" s="171"/>
      <c r="B247" s="122"/>
      <c r="C247" s="132"/>
      <c r="D247" s="144"/>
      <c r="E247" s="42" t="s">
        <v>39</v>
      </c>
      <c r="F247" s="45">
        <v>43</v>
      </c>
      <c r="G247" s="45">
        <v>30</v>
      </c>
      <c r="H247" s="41"/>
      <c r="I247" s="41"/>
      <c r="J247" s="41"/>
      <c r="K247" s="41"/>
    </row>
    <row r="248" spans="1:11" ht="12.75">
      <c r="A248" s="171"/>
      <c r="B248" s="122"/>
      <c r="C248" s="132"/>
      <c r="D248" s="144"/>
      <c r="E248" s="42" t="s">
        <v>40</v>
      </c>
      <c r="F248" s="45">
        <v>46</v>
      </c>
      <c r="G248" s="45">
        <v>30</v>
      </c>
      <c r="H248" s="41"/>
      <c r="I248" s="41"/>
      <c r="J248" s="41"/>
      <c r="K248" s="41"/>
    </row>
    <row r="249" spans="1:11" ht="12.75">
      <c r="A249" s="171"/>
      <c r="B249" s="122"/>
      <c r="C249" s="132"/>
      <c r="D249" s="144"/>
      <c r="E249" s="42" t="s">
        <v>41</v>
      </c>
      <c r="F249" s="45">
        <v>50</v>
      </c>
      <c r="G249" s="45">
        <v>30</v>
      </c>
      <c r="H249" s="41"/>
      <c r="I249" s="41"/>
      <c r="J249" s="41"/>
      <c r="K249" s="41"/>
    </row>
    <row r="250" spans="1:11" ht="12.75">
      <c r="A250" s="171"/>
      <c r="B250" s="122"/>
      <c r="C250" s="132"/>
      <c r="D250" s="144"/>
      <c r="E250" s="20" t="s">
        <v>103</v>
      </c>
      <c r="F250" s="41">
        <v>40</v>
      </c>
      <c r="G250" s="41">
        <v>30</v>
      </c>
      <c r="H250" s="41"/>
      <c r="I250" s="41"/>
      <c r="J250" s="41"/>
      <c r="K250" s="41"/>
    </row>
    <row r="251" spans="1:11" ht="12.75">
      <c r="A251" s="171"/>
      <c r="B251" s="122"/>
      <c r="C251" s="132"/>
      <c r="D251" s="144"/>
      <c r="E251" s="20" t="s">
        <v>83</v>
      </c>
      <c r="F251" s="41">
        <v>15.8</v>
      </c>
      <c r="G251" s="41">
        <v>12.5</v>
      </c>
      <c r="H251" s="41"/>
      <c r="I251" s="41"/>
      <c r="J251" s="41"/>
      <c r="K251" s="41"/>
    </row>
    <row r="252" spans="1:11" ht="12.75">
      <c r="A252" s="171"/>
      <c r="B252" s="122"/>
      <c r="C252" s="132"/>
      <c r="D252" s="144"/>
      <c r="E252" s="20" t="s">
        <v>84</v>
      </c>
      <c r="F252" s="41">
        <v>7.3</v>
      </c>
      <c r="G252" s="41">
        <v>6</v>
      </c>
      <c r="H252" s="41"/>
      <c r="I252" s="41"/>
      <c r="J252" s="41"/>
      <c r="K252" s="41"/>
    </row>
    <row r="253" spans="1:11" ht="12.75">
      <c r="A253" s="171"/>
      <c r="B253" s="122"/>
      <c r="C253" s="132"/>
      <c r="D253" s="144"/>
      <c r="E253" s="20" t="s">
        <v>19</v>
      </c>
      <c r="F253" s="41">
        <v>50</v>
      </c>
      <c r="G253" s="41">
        <v>40</v>
      </c>
      <c r="H253" s="41"/>
      <c r="I253" s="41"/>
      <c r="J253" s="41"/>
      <c r="K253" s="41"/>
    </row>
    <row r="254" spans="1:11" ht="12.75">
      <c r="A254" s="171"/>
      <c r="B254" s="122"/>
      <c r="C254" s="132"/>
      <c r="D254" s="144"/>
      <c r="E254" s="20" t="s">
        <v>42</v>
      </c>
      <c r="F254" s="41">
        <v>3</v>
      </c>
      <c r="G254" s="41">
        <v>3</v>
      </c>
      <c r="H254" s="41"/>
      <c r="I254" s="41"/>
      <c r="J254" s="41"/>
      <c r="K254" s="41"/>
    </row>
    <row r="255" spans="1:11" ht="12.75">
      <c r="A255" s="171"/>
      <c r="B255" s="122"/>
      <c r="C255" s="132"/>
      <c r="D255" s="144"/>
      <c r="E255" s="20" t="s">
        <v>86</v>
      </c>
      <c r="F255" s="41">
        <v>3</v>
      </c>
      <c r="G255" s="41">
        <v>3</v>
      </c>
      <c r="H255" s="41"/>
      <c r="I255" s="41"/>
      <c r="J255" s="41"/>
      <c r="K255" s="41"/>
    </row>
    <row r="256" spans="1:11" ht="12.75">
      <c r="A256" s="171"/>
      <c r="B256" s="122"/>
      <c r="C256" s="132"/>
      <c r="D256" s="144"/>
      <c r="E256" s="20" t="s">
        <v>21</v>
      </c>
      <c r="F256" s="41">
        <v>2</v>
      </c>
      <c r="G256" s="41">
        <v>2</v>
      </c>
      <c r="H256" s="41"/>
      <c r="I256" s="41"/>
      <c r="J256" s="41"/>
      <c r="K256" s="41"/>
    </row>
    <row r="257" spans="1:11" ht="12.75">
      <c r="A257" s="171"/>
      <c r="B257" s="122"/>
      <c r="C257" s="132"/>
      <c r="D257" s="144"/>
      <c r="E257" s="20" t="s">
        <v>104</v>
      </c>
      <c r="F257" s="41">
        <v>2</v>
      </c>
      <c r="G257" s="41">
        <v>2</v>
      </c>
      <c r="H257" s="41"/>
      <c r="I257" s="41"/>
      <c r="J257" s="41"/>
      <c r="K257" s="41"/>
    </row>
    <row r="258" spans="1:11" ht="12.75">
      <c r="A258" s="172"/>
      <c r="B258" s="122"/>
      <c r="C258" s="133"/>
      <c r="D258" s="144"/>
      <c r="E258" s="20" t="s">
        <v>35</v>
      </c>
      <c r="F258" s="41">
        <v>200</v>
      </c>
      <c r="G258" s="41">
        <v>200</v>
      </c>
      <c r="H258" s="41"/>
      <c r="I258" s="41"/>
      <c r="J258" s="41"/>
      <c r="K258" s="41"/>
    </row>
    <row r="259" spans="1:11" ht="12.75">
      <c r="A259" s="85">
        <v>488</v>
      </c>
      <c r="B259" s="20" t="s">
        <v>14</v>
      </c>
      <c r="C259" s="85">
        <v>10</v>
      </c>
      <c r="D259" s="144"/>
      <c r="E259" s="19" t="s">
        <v>14</v>
      </c>
      <c r="F259" s="41">
        <v>10</v>
      </c>
      <c r="G259" s="41">
        <v>10</v>
      </c>
      <c r="H259" s="41">
        <v>0.3</v>
      </c>
      <c r="I259" s="41">
        <v>1.5</v>
      </c>
      <c r="J259" s="41">
        <v>0.4</v>
      </c>
      <c r="K259" s="41">
        <v>16.2</v>
      </c>
    </row>
    <row r="260" spans="1:11" ht="12.75">
      <c r="A260" s="121" t="s">
        <v>51</v>
      </c>
      <c r="B260" s="122" t="s">
        <v>132</v>
      </c>
      <c r="C260" s="123">
        <v>80</v>
      </c>
      <c r="D260" s="124">
        <v>34.09</v>
      </c>
      <c r="E260" s="44" t="s">
        <v>53</v>
      </c>
      <c r="F260" s="45">
        <v>91</v>
      </c>
      <c r="G260" s="45">
        <v>68.5</v>
      </c>
      <c r="H260" s="46">
        <v>12.2</v>
      </c>
      <c r="I260" s="46">
        <v>13.39</v>
      </c>
      <c r="J260" s="46">
        <v>6.56</v>
      </c>
      <c r="K260" s="46">
        <v>202</v>
      </c>
    </row>
    <row r="261" spans="1:11" ht="12.75">
      <c r="A261" s="121"/>
      <c r="B261" s="122"/>
      <c r="C261" s="123"/>
      <c r="D261" s="124"/>
      <c r="E261" s="44" t="s">
        <v>24</v>
      </c>
      <c r="F261" s="45">
        <v>15</v>
      </c>
      <c r="G261" s="45">
        <v>15</v>
      </c>
      <c r="H261" s="41"/>
      <c r="I261" s="41"/>
      <c r="J261" s="41"/>
      <c r="K261" s="41"/>
    </row>
    <row r="262" spans="1:11" ht="12.75">
      <c r="A262" s="121"/>
      <c r="B262" s="122"/>
      <c r="C262" s="123"/>
      <c r="D262" s="124"/>
      <c r="E262" s="44" t="s">
        <v>54</v>
      </c>
      <c r="F262" s="45">
        <v>8.5</v>
      </c>
      <c r="G262" s="45">
        <v>8.5</v>
      </c>
      <c r="H262" s="46"/>
      <c r="I262" s="46"/>
      <c r="J262" s="46"/>
      <c r="K262" s="46"/>
    </row>
    <row r="263" spans="1:11" ht="12.75" customHeight="1">
      <c r="A263" s="121"/>
      <c r="B263" s="122"/>
      <c r="C263" s="123"/>
      <c r="D263" s="124"/>
      <c r="E263" s="44" t="s">
        <v>16</v>
      </c>
      <c r="F263" s="45">
        <v>16</v>
      </c>
      <c r="G263" s="45">
        <v>16</v>
      </c>
      <c r="H263" s="46"/>
      <c r="I263" s="46"/>
      <c r="J263" s="46"/>
      <c r="K263" s="46"/>
    </row>
    <row r="264" spans="1:11" ht="12.75">
      <c r="A264" s="121"/>
      <c r="B264" s="122"/>
      <c r="C264" s="123"/>
      <c r="D264" s="124"/>
      <c r="E264" s="42" t="s">
        <v>37</v>
      </c>
      <c r="F264" s="45"/>
      <c r="G264" s="45">
        <v>99</v>
      </c>
      <c r="H264" s="41"/>
      <c r="I264" s="41"/>
      <c r="J264" s="41"/>
      <c r="K264" s="41"/>
    </row>
    <row r="265" spans="1:11" ht="12.75">
      <c r="A265" s="121"/>
      <c r="B265" s="122"/>
      <c r="C265" s="123"/>
      <c r="D265" s="124"/>
      <c r="E265" s="42" t="s">
        <v>18</v>
      </c>
      <c r="F265" s="45">
        <v>5</v>
      </c>
      <c r="G265" s="45">
        <v>5</v>
      </c>
      <c r="H265" s="41"/>
      <c r="I265" s="41"/>
      <c r="J265" s="41"/>
      <c r="K265" s="41"/>
    </row>
    <row r="266" spans="1:11" ht="12.75" customHeight="1">
      <c r="A266" s="121"/>
      <c r="B266" s="122"/>
      <c r="C266" s="123"/>
      <c r="D266" s="124"/>
      <c r="E266" s="42" t="s">
        <v>59</v>
      </c>
      <c r="F266" s="45"/>
      <c r="G266" s="45">
        <v>80</v>
      </c>
      <c r="H266" s="41"/>
      <c r="I266" s="41"/>
      <c r="J266" s="41"/>
      <c r="K266" s="41"/>
    </row>
    <row r="267" spans="1:11" ht="12.75">
      <c r="A267" s="137">
        <v>219</v>
      </c>
      <c r="B267" s="138" t="s">
        <v>26</v>
      </c>
      <c r="C267" s="137">
        <v>150</v>
      </c>
      <c r="D267" s="134">
        <v>7.89</v>
      </c>
      <c r="E267" s="19" t="s">
        <v>20</v>
      </c>
      <c r="F267" s="41">
        <v>69</v>
      </c>
      <c r="G267" s="41">
        <v>69</v>
      </c>
      <c r="H267" s="41">
        <v>8.73</v>
      </c>
      <c r="I267" s="41">
        <v>5.43</v>
      </c>
      <c r="J267" s="41">
        <v>45</v>
      </c>
      <c r="K267" s="41">
        <v>263.8</v>
      </c>
    </row>
    <row r="268" spans="1:11" ht="12.75">
      <c r="A268" s="137"/>
      <c r="B268" s="138"/>
      <c r="C268" s="137"/>
      <c r="D268" s="135"/>
      <c r="E268" s="19" t="s">
        <v>35</v>
      </c>
      <c r="F268" s="41">
        <v>102</v>
      </c>
      <c r="G268" s="41">
        <v>102</v>
      </c>
      <c r="H268" s="41"/>
      <c r="I268" s="41"/>
      <c r="J268" s="41"/>
      <c r="K268" s="41"/>
    </row>
    <row r="269" spans="1:11" ht="17.25" customHeight="1">
      <c r="A269" s="137"/>
      <c r="B269" s="138"/>
      <c r="C269" s="137"/>
      <c r="D269" s="135"/>
      <c r="E269" s="86" t="s">
        <v>50</v>
      </c>
      <c r="F269" s="41"/>
      <c r="G269" s="41">
        <v>144</v>
      </c>
      <c r="H269" s="41"/>
      <c r="I269" s="41"/>
      <c r="J269" s="41"/>
      <c r="K269" s="41"/>
    </row>
    <row r="270" spans="1:11" ht="12.75">
      <c r="A270" s="137"/>
      <c r="B270" s="138"/>
      <c r="C270" s="137"/>
      <c r="D270" s="136"/>
      <c r="E270" s="87" t="s">
        <v>18</v>
      </c>
      <c r="F270" s="41">
        <v>6.8</v>
      </c>
      <c r="G270" s="41">
        <v>6.8</v>
      </c>
      <c r="H270" s="41"/>
      <c r="I270" s="41"/>
      <c r="J270" s="41"/>
      <c r="K270" s="41"/>
    </row>
    <row r="271" spans="1:11" ht="12.75">
      <c r="A271" s="139">
        <v>256</v>
      </c>
      <c r="B271" s="128" t="s">
        <v>156</v>
      </c>
      <c r="C271" s="131">
        <v>30</v>
      </c>
      <c r="D271" s="144">
        <v>2.54</v>
      </c>
      <c r="E271" s="44" t="s">
        <v>16</v>
      </c>
      <c r="F271" s="41">
        <v>30</v>
      </c>
      <c r="G271" s="41">
        <v>30</v>
      </c>
      <c r="H271" s="41">
        <v>1</v>
      </c>
      <c r="I271" s="41">
        <v>2.1</v>
      </c>
      <c r="J271" s="41">
        <v>2.77</v>
      </c>
      <c r="K271" s="41">
        <v>33.7</v>
      </c>
    </row>
    <row r="272" spans="1:11" ht="12.75">
      <c r="A272" s="140"/>
      <c r="B272" s="129"/>
      <c r="C272" s="132"/>
      <c r="D272" s="144"/>
      <c r="E272" s="44" t="s">
        <v>17</v>
      </c>
      <c r="F272" s="41">
        <v>1.5</v>
      </c>
      <c r="G272" s="41">
        <v>1.5</v>
      </c>
      <c r="H272" s="41"/>
      <c r="I272" s="41"/>
      <c r="J272" s="41"/>
      <c r="K272" s="41"/>
    </row>
    <row r="273" spans="1:11" ht="12.75">
      <c r="A273" s="140"/>
      <c r="B273" s="129"/>
      <c r="C273" s="132"/>
      <c r="D273" s="144"/>
      <c r="E273" s="44" t="s">
        <v>18</v>
      </c>
      <c r="F273" s="41">
        <v>1.5</v>
      </c>
      <c r="G273" s="41">
        <v>1.5</v>
      </c>
      <c r="H273" s="41"/>
      <c r="I273" s="41"/>
      <c r="J273" s="41"/>
      <c r="K273" s="41"/>
    </row>
    <row r="274" spans="1:11" ht="12.75">
      <c r="A274" s="140"/>
      <c r="B274" s="129"/>
      <c r="C274" s="132"/>
      <c r="D274" s="144"/>
      <c r="E274" s="44" t="s">
        <v>21</v>
      </c>
      <c r="F274" s="41">
        <v>0.3</v>
      </c>
      <c r="G274" s="41">
        <v>0.3</v>
      </c>
      <c r="H274" s="41"/>
      <c r="I274" s="41"/>
      <c r="J274" s="41"/>
      <c r="K274" s="41"/>
    </row>
    <row r="275" spans="1:11" ht="12.75">
      <c r="A275" s="141"/>
      <c r="B275" s="130"/>
      <c r="C275" s="133"/>
      <c r="D275" s="144"/>
      <c r="E275" s="44" t="s">
        <v>35</v>
      </c>
      <c r="F275" s="41">
        <v>23</v>
      </c>
      <c r="G275" s="41">
        <v>23</v>
      </c>
      <c r="H275" s="41"/>
      <c r="I275" s="41"/>
      <c r="J275" s="41"/>
      <c r="K275" s="41"/>
    </row>
    <row r="276" spans="1:11" ht="12.75">
      <c r="A276" s="125">
        <v>282</v>
      </c>
      <c r="B276" s="128" t="s">
        <v>97</v>
      </c>
      <c r="C276" s="131">
        <v>200</v>
      </c>
      <c r="D276" s="134">
        <v>4.29</v>
      </c>
      <c r="E276" s="19" t="s">
        <v>0</v>
      </c>
      <c r="F276" s="41">
        <v>15</v>
      </c>
      <c r="G276" s="41">
        <v>15</v>
      </c>
      <c r="H276" s="41">
        <v>0.5</v>
      </c>
      <c r="I276" s="41">
        <v>0.2</v>
      </c>
      <c r="J276" s="41">
        <v>23.1</v>
      </c>
      <c r="K276" s="41">
        <v>96</v>
      </c>
    </row>
    <row r="277" spans="1:11" ht="12.75">
      <c r="A277" s="126"/>
      <c r="B277" s="129"/>
      <c r="C277" s="132"/>
      <c r="D277" s="135"/>
      <c r="E277" s="19" t="s">
        <v>98</v>
      </c>
      <c r="F277" s="41">
        <v>0.2</v>
      </c>
      <c r="G277" s="41">
        <v>0.2</v>
      </c>
      <c r="H277" s="41"/>
      <c r="I277" s="41"/>
      <c r="J277" s="41"/>
      <c r="K277" s="41"/>
    </row>
    <row r="278" spans="1:11" ht="12.75">
      <c r="A278" s="126"/>
      <c r="B278" s="129"/>
      <c r="C278" s="132"/>
      <c r="D278" s="135"/>
      <c r="E278" s="19" t="s">
        <v>99</v>
      </c>
      <c r="F278" s="41">
        <v>42.2</v>
      </c>
      <c r="G278" s="41">
        <v>40</v>
      </c>
      <c r="H278" s="41"/>
      <c r="I278" s="41"/>
      <c r="J278" s="41"/>
      <c r="K278" s="41"/>
    </row>
    <row r="279" spans="1:11" ht="12.75">
      <c r="A279" s="127"/>
      <c r="B279" s="130"/>
      <c r="C279" s="133"/>
      <c r="D279" s="136"/>
      <c r="E279" s="19" t="s">
        <v>35</v>
      </c>
      <c r="F279" s="41">
        <v>162</v>
      </c>
      <c r="G279" s="41">
        <v>162</v>
      </c>
      <c r="H279" s="41"/>
      <c r="I279" s="41"/>
      <c r="J279" s="41"/>
      <c r="K279" s="41"/>
    </row>
    <row r="280" spans="1:11" ht="25.5">
      <c r="A280" s="102" t="s">
        <v>143</v>
      </c>
      <c r="B280" s="51" t="s">
        <v>92</v>
      </c>
      <c r="C280" s="52">
        <v>30</v>
      </c>
      <c r="D280" s="40">
        <v>1.32</v>
      </c>
      <c r="E280" s="51" t="s">
        <v>92</v>
      </c>
      <c r="F280" s="51">
        <v>30</v>
      </c>
      <c r="G280" s="53">
        <v>30</v>
      </c>
      <c r="H280" s="49">
        <v>2</v>
      </c>
      <c r="I280" s="41">
        <v>0.4</v>
      </c>
      <c r="J280" s="41">
        <v>10</v>
      </c>
      <c r="K280" s="41">
        <v>52.2</v>
      </c>
    </row>
    <row r="281" spans="1:11" ht="25.5">
      <c r="A281" s="54" t="s">
        <v>93</v>
      </c>
      <c r="B281" s="51" t="s">
        <v>10</v>
      </c>
      <c r="C281" s="52">
        <v>20</v>
      </c>
      <c r="D281" s="40">
        <v>0.84</v>
      </c>
      <c r="E281" s="55" t="s">
        <v>10</v>
      </c>
      <c r="F281" s="45">
        <v>20</v>
      </c>
      <c r="G281" s="50">
        <v>20</v>
      </c>
      <c r="H281" s="49">
        <v>1.5</v>
      </c>
      <c r="I281" s="41">
        <v>0.1</v>
      </c>
      <c r="J281" s="41">
        <v>9.9</v>
      </c>
      <c r="K281" s="41">
        <v>47</v>
      </c>
    </row>
    <row r="282" spans="1:11" ht="12.75">
      <c r="A282" s="56"/>
      <c r="B282" s="57" t="s">
        <v>11</v>
      </c>
      <c r="C282" s="58">
        <f>C245+C259+C260+C267+C271+C276+C280+C281</f>
        <v>770</v>
      </c>
      <c r="D282" s="59">
        <f>D245+D260+D267+D271+D276+D280+D281</f>
        <v>56.230000000000004</v>
      </c>
      <c r="E282" s="60"/>
      <c r="F282" s="94">
        <f>F246+F250+F251+F252+F253+F254+F255+F256+F257+F259+F260+F261+F262+F263+F265+F267+F270+F271+F272+F273+F274+F276+F277+F278+F280+F281</f>
        <v>525.1</v>
      </c>
      <c r="G282" s="94">
        <f>G246+G250+G251+G252+G253+G254+G255+G256+G257+G259+G260+G261+G262+G263+G265+G267+G270+G271+G272+G273+G274+G276+G277+G278+G280+G281</f>
        <v>465.8</v>
      </c>
      <c r="H282" s="62">
        <f>H245+H259+H260+H267+H271+H276+H280+H281</f>
        <v>28.03</v>
      </c>
      <c r="I282" s="62">
        <f>I245+I259+I260+I267+I271+I276+I280+I281</f>
        <v>28.12</v>
      </c>
      <c r="J282" s="62">
        <f>J245+J259+J260+J267+J271+J276+J280+J281</f>
        <v>108.43</v>
      </c>
      <c r="K282" s="62">
        <f>K245+K259+K260+K267+K271+K276+K280+K281</f>
        <v>805.9000000000001</v>
      </c>
    </row>
    <row r="283" spans="1:11" ht="12.75">
      <c r="A283" s="36"/>
      <c r="B283" s="100" t="s">
        <v>140</v>
      </c>
      <c r="C283" s="88"/>
      <c r="D283" s="35"/>
      <c r="E283" s="21"/>
      <c r="F283" s="89"/>
      <c r="G283" s="89"/>
      <c r="H283" s="89"/>
      <c r="I283" s="89"/>
      <c r="J283" s="89"/>
      <c r="K283" s="89"/>
    </row>
    <row r="284" spans="1:11" ht="13.5">
      <c r="A284" s="36"/>
      <c r="B284" s="38" t="s">
        <v>29</v>
      </c>
      <c r="C284" s="88"/>
      <c r="D284" s="35"/>
      <c r="E284" s="21"/>
      <c r="F284" s="89"/>
      <c r="G284" s="89"/>
      <c r="H284" s="89"/>
      <c r="I284" s="89"/>
      <c r="J284" s="89"/>
      <c r="K284" s="89"/>
    </row>
    <row r="285" spans="1:11" ht="12.75" customHeight="1">
      <c r="A285" s="145" t="s">
        <v>124</v>
      </c>
      <c r="B285" s="147" t="s">
        <v>125</v>
      </c>
      <c r="C285" s="168">
        <v>250</v>
      </c>
      <c r="D285" s="170" t="s">
        <v>155</v>
      </c>
      <c r="E285" s="44" t="s">
        <v>81</v>
      </c>
      <c r="F285" s="45"/>
      <c r="G285" s="50"/>
      <c r="H285" s="49">
        <v>4.5</v>
      </c>
      <c r="I285" s="41">
        <v>5.3</v>
      </c>
      <c r="J285" s="41">
        <v>32.38</v>
      </c>
      <c r="K285" s="41">
        <v>149.6</v>
      </c>
    </row>
    <row r="286" spans="1:11" ht="12.75">
      <c r="A286" s="146"/>
      <c r="B286" s="148"/>
      <c r="C286" s="169"/>
      <c r="D286" s="171"/>
      <c r="E286" s="47" t="s">
        <v>38</v>
      </c>
      <c r="F286" s="81">
        <v>67</v>
      </c>
      <c r="G286" s="81">
        <v>50</v>
      </c>
      <c r="H286" s="49"/>
      <c r="I286" s="41"/>
      <c r="J286" s="41"/>
      <c r="K286" s="41"/>
    </row>
    <row r="287" spans="1:11" ht="12.75">
      <c r="A287" s="146"/>
      <c r="B287" s="148"/>
      <c r="C287" s="169"/>
      <c r="D287" s="171"/>
      <c r="E287" s="47" t="s">
        <v>39</v>
      </c>
      <c r="F287" s="81">
        <v>71</v>
      </c>
      <c r="G287" s="81">
        <v>50</v>
      </c>
      <c r="H287" s="49"/>
      <c r="I287" s="41"/>
      <c r="J287" s="41"/>
      <c r="K287" s="41"/>
    </row>
    <row r="288" spans="1:11" ht="12.75">
      <c r="A288" s="146"/>
      <c r="B288" s="148"/>
      <c r="C288" s="169"/>
      <c r="D288" s="171"/>
      <c r="E288" s="47" t="s">
        <v>40</v>
      </c>
      <c r="F288" s="81">
        <v>77</v>
      </c>
      <c r="G288" s="81">
        <v>50</v>
      </c>
      <c r="H288" s="49"/>
      <c r="I288" s="41"/>
      <c r="J288" s="41"/>
      <c r="K288" s="41"/>
    </row>
    <row r="289" spans="1:11" ht="12.75">
      <c r="A289" s="146"/>
      <c r="B289" s="148"/>
      <c r="C289" s="169"/>
      <c r="D289" s="171"/>
      <c r="E289" s="47" t="s">
        <v>41</v>
      </c>
      <c r="F289" s="81">
        <v>84</v>
      </c>
      <c r="G289" s="81">
        <v>50</v>
      </c>
      <c r="H289" s="49"/>
      <c r="I289" s="41"/>
      <c r="J289" s="41"/>
      <c r="K289" s="41"/>
    </row>
    <row r="290" spans="1:11" ht="12.75">
      <c r="A290" s="146"/>
      <c r="B290" s="148"/>
      <c r="C290" s="169"/>
      <c r="D290" s="171"/>
      <c r="E290" s="44" t="s">
        <v>68</v>
      </c>
      <c r="F290" s="45">
        <v>15</v>
      </c>
      <c r="G290" s="50">
        <v>12</v>
      </c>
      <c r="H290" s="49"/>
      <c r="I290" s="41"/>
      <c r="J290" s="41"/>
      <c r="K290" s="41"/>
    </row>
    <row r="291" spans="1:11" ht="12.75">
      <c r="A291" s="146"/>
      <c r="B291" s="148"/>
      <c r="C291" s="169"/>
      <c r="D291" s="171"/>
      <c r="E291" s="44" t="s">
        <v>15</v>
      </c>
      <c r="F291" s="45">
        <v>8</v>
      </c>
      <c r="G291" s="50">
        <v>6</v>
      </c>
      <c r="H291" s="49"/>
      <c r="I291" s="41"/>
      <c r="J291" s="41"/>
      <c r="K291" s="41"/>
    </row>
    <row r="292" spans="1:11" ht="25.5">
      <c r="A292" s="146"/>
      <c r="B292" s="148"/>
      <c r="C292" s="169"/>
      <c r="D292" s="171"/>
      <c r="E292" s="95" t="s">
        <v>86</v>
      </c>
      <c r="F292" s="45">
        <v>2</v>
      </c>
      <c r="G292" s="50">
        <v>2</v>
      </c>
      <c r="H292" s="49"/>
      <c r="I292" s="41"/>
      <c r="J292" s="41"/>
      <c r="K292" s="41"/>
    </row>
    <row r="293" spans="1:11" ht="12.75">
      <c r="A293" s="146"/>
      <c r="B293" s="148"/>
      <c r="C293" s="169"/>
      <c r="D293" s="171"/>
      <c r="E293" s="44" t="s">
        <v>32</v>
      </c>
      <c r="F293" s="45">
        <v>16.8</v>
      </c>
      <c r="G293" s="50">
        <v>15</v>
      </c>
      <c r="H293" s="49"/>
      <c r="I293" s="41"/>
      <c r="J293" s="41"/>
      <c r="K293" s="41"/>
    </row>
    <row r="294" spans="1:11" ht="12.75">
      <c r="A294" s="146"/>
      <c r="B294" s="148"/>
      <c r="C294" s="169"/>
      <c r="D294" s="171"/>
      <c r="E294" s="44" t="s">
        <v>33</v>
      </c>
      <c r="F294" s="45">
        <v>5</v>
      </c>
      <c r="G294" s="50">
        <v>5</v>
      </c>
      <c r="H294" s="49"/>
      <c r="I294" s="41"/>
      <c r="J294" s="41"/>
      <c r="K294" s="41"/>
    </row>
    <row r="295" spans="1:11" ht="12.75">
      <c r="A295" s="146"/>
      <c r="B295" s="148"/>
      <c r="C295" s="169"/>
      <c r="D295" s="171"/>
      <c r="E295" s="44" t="s">
        <v>36</v>
      </c>
      <c r="F295" s="45">
        <v>188</v>
      </c>
      <c r="G295" s="50">
        <v>188</v>
      </c>
      <c r="H295" s="49"/>
      <c r="I295" s="41"/>
      <c r="J295" s="41"/>
      <c r="K295" s="41"/>
    </row>
    <row r="296" spans="1:11" ht="12.75">
      <c r="A296" s="146"/>
      <c r="B296" s="148"/>
      <c r="C296" s="169"/>
      <c r="D296" s="171"/>
      <c r="E296" s="20" t="s">
        <v>31</v>
      </c>
      <c r="F296" s="41">
        <v>2</v>
      </c>
      <c r="G296" s="41">
        <v>2</v>
      </c>
      <c r="H296" s="49"/>
      <c r="I296" s="41"/>
      <c r="J296" s="41"/>
      <c r="K296" s="41"/>
    </row>
    <row r="297" spans="1:11" ht="12.75">
      <c r="A297" s="82">
        <v>488</v>
      </c>
      <c r="B297" s="93" t="s">
        <v>14</v>
      </c>
      <c r="C297" s="39">
        <v>10</v>
      </c>
      <c r="D297" s="172"/>
      <c r="E297" s="20" t="s">
        <v>14</v>
      </c>
      <c r="F297" s="41">
        <v>10</v>
      </c>
      <c r="G297" s="41">
        <v>10</v>
      </c>
      <c r="H297" s="41">
        <v>0.3</v>
      </c>
      <c r="I297" s="41">
        <v>1.5</v>
      </c>
      <c r="J297" s="41">
        <v>0.4</v>
      </c>
      <c r="K297" s="41">
        <v>16.2</v>
      </c>
    </row>
    <row r="298" spans="1:11" ht="12.75">
      <c r="A298" s="163">
        <v>209</v>
      </c>
      <c r="B298" s="128" t="s">
        <v>119</v>
      </c>
      <c r="C298" s="142">
        <v>80</v>
      </c>
      <c r="D298" s="203">
        <v>32.21</v>
      </c>
      <c r="E298" s="44" t="s">
        <v>57</v>
      </c>
      <c r="F298" s="45">
        <v>166</v>
      </c>
      <c r="G298" s="41">
        <v>59</v>
      </c>
      <c r="H298" s="41">
        <v>12.5</v>
      </c>
      <c r="I298" s="41">
        <v>14.2</v>
      </c>
      <c r="J298" s="41">
        <v>8.6</v>
      </c>
      <c r="K298" s="41">
        <v>212.7</v>
      </c>
    </row>
    <row r="299" spans="1:11" ht="12.75">
      <c r="A299" s="163"/>
      <c r="B299" s="138"/>
      <c r="C299" s="142"/>
      <c r="D299" s="204"/>
      <c r="E299" s="44" t="s">
        <v>24</v>
      </c>
      <c r="F299" s="45">
        <v>15</v>
      </c>
      <c r="G299" s="49">
        <v>15</v>
      </c>
      <c r="H299" s="49"/>
      <c r="I299" s="41"/>
      <c r="J299" s="41"/>
      <c r="K299" s="41"/>
    </row>
    <row r="300" spans="1:11" ht="12.75">
      <c r="A300" s="164"/>
      <c r="B300" s="122"/>
      <c r="C300" s="142"/>
      <c r="D300" s="204"/>
      <c r="E300" s="19" t="s">
        <v>100</v>
      </c>
      <c r="F300" s="41">
        <v>21</v>
      </c>
      <c r="G300" s="49">
        <v>21</v>
      </c>
      <c r="H300" s="49"/>
      <c r="I300" s="41"/>
      <c r="J300" s="41"/>
      <c r="K300" s="41"/>
    </row>
    <row r="301" spans="1:11" ht="12.75">
      <c r="A301" s="164"/>
      <c r="B301" s="122"/>
      <c r="C301" s="142"/>
      <c r="D301" s="204"/>
      <c r="E301" s="84" t="s">
        <v>58</v>
      </c>
      <c r="F301" s="45"/>
      <c r="G301" s="50">
        <v>91</v>
      </c>
      <c r="H301" s="49"/>
      <c r="I301" s="41"/>
      <c r="J301" s="41"/>
      <c r="K301" s="41"/>
    </row>
    <row r="302" spans="1:11" ht="12.75">
      <c r="A302" s="164"/>
      <c r="B302" s="122"/>
      <c r="C302" s="142"/>
      <c r="D302" s="204"/>
      <c r="E302" s="44" t="s">
        <v>59</v>
      </c>
      <c r="F302" s="45"/>
      <c r="G302" s="50">
        <v>80</v>
      </c>
      <c r="H302" s="49"/>
      <c r="I302" s="41"/>
      <c r="J302" s="41"/>
      <c r="K302" s="41"/>
    </row>
    <row r="303" spans="1:11" ht="12.75">
      <c r="A303" s="164"/>
      <c r="B303" s="122"/>
      <c r="C303" s="142"/>
      <c r="D303" s="205"/>
      <c r="E303" s="44" t="s">
        <v>18</v>
      </c>
      <c r="F303" s="45">
        <v>5</v>
      </c>
      <c r="G303" s="50">
        <v>5</v>
      </c>
      <c r="H303" s="49"/>
      <c r="I303" s="41"/>
      <c r="J303" s="41"/>
      <c r="K303" s="41"/>
    </row>
    <row r="304" spans="1:11" ht="12.75">
      <c r="A304" s="161" t="s">
        <v>61</v>
      </c>
      <c r="B304" s="138" t="s">
        <v>13</v>
      </c>
      <c r="C304" s="137">
        <v>150</v>
      </c>
      <c r="D304" s="134">
        <v>8.42</v>
      </c>
      <c r="E304" s="20" t="s">
        <v>12</v>
      </c>
      <c r="F304" s="41"/>
      <c r="G304" s="41"/>
      <c r="H304" s="49">
        <v>3.19</v>
      </c>
      <c r="I304" s="41">
        <v>6.06</v>
      </c>
      <c r="J304" s="41">
        <v>23.29</v>
      </c>
      <c r="K304" s="41">
        <v>160.45</v>
      </c>
    </row>
    <row r="305" spans="1:11" ht="12.75">
      <c r="A305" s="162"/>
      <c r="B305" s="138"/>
      <c r="C305" s="137"/>
      <c r="D305" s="135"/>
      <c r="E305" s="47" t="s">
        <v>38</v>
      </c>
      <c r="F305" s="41">
        <v>170</v>
      </c>
      <c r="G305" s="41">
        <v>126</v>
      </c>
      <c r="H305" s="49"/>
      <c r="I305" s="41"/>
      <c r="J305" s="41"/>
      <c r="K305" s="41"/>
    </row>
    <row r="306" spans="1:11" ht="12.75">
      <c r="A306" s="162"/>
      <c r="B306" s="138"/>
      <c r="C306" s="137"/>
      <c r="D306" s="135"/>
      <c r="E306" s="47" t="s">
        <v>39</v>
      </c>
      <c r="F306" s="41">
        <v>180</v>
      </c>
      <c r="G306" s="41">
        <v>126</v>
      </c>
      <c r="H306" s="49"/>
      <c r="I306" s="41"/>
      <c r="J306" s="41"/>
      <c r="K306" s="41"/>
    </row>
    <row r="307" spans="1:11" ht="12.75">
      <c r="A307" s="162"/>
      <c r="B307" s="138"/>
      <c r="C307" s="137"/>
      <c r="D307" s="135"/>
      <c r="E307" s="47" t="s">
        <v>40</v>
      </c>
      <c r="F307" s="41">
        <v>194</v>
      </c>
      <c r="G307" s="41">
        <v>126</v>
      </c>
      <c r="H307" s="49"/>
      <c r="I307" s="41"/>
      <c r="J307" s="41"/>
      <c r="K307" s="41"/>
    </row>
    <row r="308" spans="1:11" ht="12.75">
      <c r="A308" s="162"/>
      <c r="B308" s="138"/>
      <c r="C308" s="137"/>
      <c r="D308" s="135"/>
      <c r="E308" s="47" t="s">
        <v>41</v>
      </c>
      <c r="F308" s="41">
        <v>210</v>
      </c>
      <c r="G308" s="41">
        <v>126</v>
      </c>
      <c r="H308" s="49"/>
      <c r="I308" s="41"/>
      <c r="J308" s="41"/>
      <c r="K308" s="41"/>
    </row>
    <row r="309" spans="1:11" ht="12.75">
      <c r="A309" s="162"/>
      <c r="B309" s="138"/>
      <c r="C309" s="137"/>
      <c r="D309" s="135"/>
      <c r="E309" s="20" t="s">
        <v>9</v>
      </c>
      <c r="F309" s="41">
        <v>6.75</v>
      </c>
      <c r="G309" s="41">
        <v>6.75</v>
      </c>
      <c r="H309" s="49"/>
      <c r="I309" s="41"/>
      <c r="J309" s="41"/>
      <c r="K309" s="41"/>
    </row>
    <row r="310" spans="1:11" ht="12.75">
      <c r="A310" s="162"/>
      <c r="B310" s="138"/>
      <c r="C310" s="137"/>
      <c r="D310" s="136"/>
      <c r="E310" s="93" t="s">
        <v>16</v>
      </c>
      <c r="F310" s="41">
        <v>24</v>
      </c>
      <c r="G310" s="41">
        <v>24</v>
      </c>
      <c r="H310" s="49"/>
      <c r="I310" s="41"/>
      <c r="J310" s="41"/>
      <c r="K310" s="41"/>
    </row>
    <row r="311" spans="1:11" ht="12.75">
      <c r="A311" s="142" t="s">
        <v>89</v>
      </c>
      <c r="B311" s="122" t="s">
        <v>91</v>
      </c>
      <c r="C311" s="143">
        <v>200</v>
      </c>
      <c r="D311" s="134">
        <v>3.85</v>
      </c>
      <c r="E311" s="47" t="s">
        <v>90</v>
      </c>
      <c r="F311" s="48">
        <v>25</v>
      </c>
      <c r="G311" s="48">
        <v>30.5</v>
      </c>
      <c r="H311" s="49">
        <v>0.56</v>
      </c>
      <c r="I311" s="41">
        <v>0</v>
      </c>
      <c r="J311" s="41">
        <v>27.89</v>
      </c>
      <c r="K311" s="41">
        <v>113.79</v>
      </c>
    </row>
    <row r="312" spans="1:11" ht="12.75">
      <c r="A312" s="142"/>
      <c r="B312" s="122"/>
      <c r="C312" s="143"/>
      <c r="D312" s="135"/>
      <c r="E312" s="47" t="s">
        <v>21</v>
      </c>
      <c r="F312" s="48">
        <v>15</v>
      </c>
      <c r="G312" s="48">
        <v>15</v>
      </c>
      <c r="H312" s="49"/>
      <c r="I312" s="41"/>
      <c r="J312" s="41"/>
      <c r="K312" s="41"/>
    </row>
    <row r="313" spans="1:11" ht="12.75">
      <c r="A313" s="142"/>
      <c r="B313" s="122"/>
      <c r="C313" s="143"/>
      <c r="D313" s="136"/>
      <c r="E313" s="42" t="s">
        <v>35</v>
      </c>
      <c r="F313" s="45">
        <v>190</v>
      </c>
      <c r="G313" s="50">
        <v>190</v>
      </c>
      <c r="H313" s="49"/>
      <c r="I313" s="41"/>
      <c r="J313" s="41"/>
      <c r="K313" s="41"/>
    </row>
    <row r="314" spans="1:11" ht="25.5">
      <c r="A314" s="102" t="s">
        <v>143</v>
      </c>
      <c r="B314" s="51" t="s">
        <v>92</v>
      </c>
      <c r="C314" s="52">
        <v>30</v>
      </c>
      <c r="D314" s="40">
        <v>1.32</v>
      </c>
      <c r="E314" s="51" t="s">
        <v>92</v>
      </c>
      <c r="F314" s="51">
        <v>30</v>
      </c>
      <c r="G314" s="53">
        <v>30</v>
      </c>
      <c r="H314" s="49">
        <v>2</v>
      </c>
      <c r="I314" s="41">
        <v>0.4</v>
      </c>
      <c r="J314" s="41">
        <v>10</v>
      </c>
      <c r="K314" s="41">
        <v>52.2</v>
      </c>
    </row>
    <row r="315" spans="1:11" ht="25.5">
      <c r="A315" s="54" t="s">
        <v>93</v>
      </c>
      <c r="B315" s="51" t="s">
        <v>10</v>
      </c>
      <c r="C315" s="52">
        <v>20</v>
      </c>
      <c r="D315" s="40">
        <v>0.84</v>
      </c>
      <c r="E315" s="55" t="s">
        <v>10</v>
      </c>
      <c r="F315" s="45">
        <v>20</v>
      </c>
      <c r="G315" s="50">
        <v>20</v>
      </c>
      <c r="H315" s="49">
        <v>1.5</v>
      </c>
      <c r="I315" s="41">
        <v>0.1</v>
      </c>
      <c r="J315" s="41">
        <v>9.9</v>
      </c>
      <c r="K315" s="41">
        <v>47</v>
      </c>
    </row>
    <row r="316" spans="1:11" ht="12.75">
      <c r="A316" s="56"/>
      <c r="B316" s="57" t="s">
        <v>11</v>
      </c>
      <c r="C316" s="58">
        <f>C285+C297+C298+C304+C311+C314+C315</f>
        <v>740</v>
      </c>
      <c r="D316" s="59">
        <f>D285+D298+D304+D311+D314+D315</f>
        <v>55.32000000000001</v>
      </c>
      <c r="E316" s="60"/>
      <c r="F316" s="61">
        <f>F286+F290+F291+F292+F293+F294+F296+F297+F298+F299+F300+F303+F305+F309+F310+F311+F312+F314+F315</f>
        <v>623.55</v>
      </c>
      <c r="G316" s="61">
        <f>G286+G290+G291+G292+G293+G294+G296+G297+G298+G299+G300+G303+G305+G309+G310+G311+G312+G314+G315</f>
        <v>454.25</v>
      </c>
      <c r="H316" s="62">
        <f>H285+H297+H298+H304+H311+H314+H315</f>
        <v>24.55</v>
      </c>
      <c r="I316" s="62">
        <f>I285+I297+I298+I304+I311+I314+I315</f>
        <v>27.56</v>
      </c>
      <c r="J316" s="62">
        <f>J285+J297+J298+J304+J311+J314+J315</f>
        <v>112.46000000000001</v>
      </c>
      <c r="K316" s="62">
        <f>K285+K297+K298+K304+K311+K314+K315</f>
        <v>751.94</v>
      </c>
    </row>
    <row r="317" spans="1:11" ht="12.75">
      <c r="A317" s="36"/>
      <c r="B317" s="100" t="s">
        <v>141</v>
      </c>
      <c r="C317" s="88"/>
      <c r="D317" s="35"/>
      <c r="E317" s="21"/>
      <c r="F317" s="89"/>
      <c r="G317" s="89"/>
      <c r="H317" s="89"/>
      <c r="I317" s="89"/>
      <c r="J317" s="89"/>
      <c r="K317" s="89"/>
    </row>
    <row r="318" spans="1:11" ht="13.5">
      <c r="A318" s="36"/>
      <c r="B318" s="38" t="s">
        <v>29</v>
      </c>
      <c r="C318" s="88"/>
      <c r="D318" s="35"/>
      <c r="E318" s="21"/>
      <c r="F318" s="89"/>
      <c r="G318" s="89"/>
      <c r="H318" s="89"/>
      <c r="I318" s="89"/>
      <c r="J318" s="89"/>
      <c r="K318" s="89"/>
    </row>
    <row r="319" spans="1:11" ht="12">
      <c r="A319" s="192">
        <v>2</v>
      </c>
      <c r="B319" s="180" t="s">
        <v>149</v>
      </c>
      <c r="C319" s="183" t="s">
        <v>164</v>
      </c>
      <c r="D319" s="186">
        <v>5.51</v>
      </c>
      <c r="E319" s="103" t="s">
        <v>150</v>
      </c>
      <c r="F319" s="8">
        <v>48</v>
      </c>
      <c r="G319" s="8">
        <v>38</v>
      </c>
      <c r="H319" s="8">
        <v>1.1</v>
      </c>
      <c r="I319" s="8">
        <v>9.6</v>
      </c>
      <c r="J319" s="8">
        <v>11</v>
      </c>
      <c r="K319" s="8">
        <v>134.8</v>
      </c>
    </row>
    <row r="320" spans="1:11" ht="12">
      <c r="A320" s="193"/>
      <c r="B320" s="181"/>
      <c r="C320" s="184"/>
      <c r="D320" s="187"/>
      <c r="E320" s="103" t="s">
        <v>151</v>
      </c>
      <c r="F320" s="8">
        <v>26.6</v>
      </c>
      <c r="G320" s="8">
        <v>19</v>
      </c>
      <c r="H320" s="8"/>
      <c r="I320" s="8"/>
      <c r="J320" s="8"/>
      <c r="K320" s="8"/>
    </row>
    <row r="321" spans="1:11" ht="12">
      <c r="A321" s="193"/>
      <c r="B321" s="181"/>
      <c r="C321" s="184"/>
      <c r="D321" s="187"/>
      <c r="E321" s="103" t="s">
        <v>68</v>
      </c>
      <c r="F321" s="8">
        <v>30.4</v>
      </c>
      <c r="G321" s="8">
        <v>24.7</v>
      </c>
      <c r="H321" s="8"/>
      <c r="I321" s="8"/>
      <c r="J321" s="8"/>
      <c r="K321" s="8"/>
    </row>
    <row r="322" spans="1:11" ht="12">
      <c r="A322" s="193"/>
      <c r="B322" s="181"/>
      <c r="C322" s="184"/>
      <c r="D322" s="187"/>
      <c r="E322" s="103" t="s">
        <v>21</v>
      </c>
      <c r="F322" s="8">
        <v>4.8</v>
      </c>
      <c r="G322" s="8">
        <v>4.8</v>
      </c>
      <c r="H322" s="8"/>
      <c r="I322" s="8"/>
      <c r="J322" s="8"/>
      <c r="K322" s="8"/>
    </row>
    <row r="323" spans="1:11" ht="12">
      <c r="A323" s="193"/>
      <c r="B323" s="181"/>
      <c r="C323" s="184"/>
      <c r="D323" s="187"/>
      <c r="E323" s="103" t="s">
        <v>23</v>
      </c>
      <c r="F323" s="8">
        <v>9.5</v>
      </c>
      <c r="G323" s="8">
        <v>9.5</v>
      </c>
      <c r="H323" s="8"/>
      <c r="I323" s="8"/>
      <c r="J323" s="8"/>
      <c r="K323" s="8"/>
    </row>
    <row r="324" spans="1:11" ht="12">
      <c r="A324" s="193"/>
      <c r="B324" s="181"/>
      <c r="C324" s="184"/>
      <c r="D324" s="187"/>
      <c r="E324" s="103" t="s">
        <v>69</v>
      </c>
      <c r="F324" s="8">
        <v>0.1</v>
      </c>
      <c r="G324" s="8">
        <v>0.1</v>
      </c>
      <c r="H324" s="8"/>
      <c r="I324" s="8"/>
      <c r="J324" s="8"/>
      <c r="K324" s="8"/>
    </row>
    <row r="325" spans="1:11" ht="12">
      <c r="A325" s="194"/>
      <c r="B325" s="182"/>
      <c r="C325" s="185"/>
      <c r="D325" s="188"/>
      <c r="E325" s="103" t="s">
        <v>152</v>
      </c>
      <c r="F325" s="8">
        <v>4.8</v>
      </c>
      <c r="G325" s="8">
        <v>4.8</v>
      </c>
      <c r="H325" s="8"/>
      <c r="I325" s="8"/>
      <c r="J325" s="8"/>
      <c r="K325" s="8"/>
    </row>
    <row r="326" spans="1:11" ht="12.75">
      <c r="A326" s="166" t="s">
        <v>82</v>
      </c>
      <c r="B326" s="167" t="s">
        <v>87</v>
      </c>
      <c r="C326" s="143">
        <v>250</v>
      </c>
      <c r="D326" s="144">
        <v>5.72</v>
      </c>
      <c r="E326" s="19" t="s">
        <v>12</v>
      </c>
      <c r="F326" s="41"/>
      <c r="G326" s="41"/>
      <c r="H326" s="41">
        <v>2.34</v>
      </c>
      <c r="I326" s="41">
        <v>3.89</v>
      </c>
      <c r="J326" s="41">
        <v>13.61</v>
      </c>
      <c r="K326" s="41">
        <v>98.79</v>
      </c>
    </row>
    <row r="327" spans="1:11" ht="12.75">
      <c r="A327" s="166"/>
      <c r="B327" s="167"/>
      <c r="C327" s="143"/>
      <c r="D327" s="144"/>
      <c r="E327" s="42" t="s">
        <v>38</v>
      </c>
      <c r="F327" s="41">
        <v>67.5</v>
      </c>
      <c r="G327" s="41">
        <v>50</v>
      </c>
      <c r="H327" s="41"/>
      <c r="I327" s="41"/>
      <c r="J327" s="41"/>
      <c r="K327" s="41"/>
    </row>
    <row r="328" spans="1:11" ht="12.75">
      <c r="A328" s="166"/>
      <c r="B328" s="167"/>
      <c r="C328" s="143"/>
      <c r="D328" s="144"/>
      <c r="E328" s="42" t="s">
        <v>39</v>
      </c>
      <c r="F328" s="41">
        <v>71</v>
      </c>
      <c r="G328" s="41">
        <v>63</v>
      </c>
      <c r="H328" s="41"/>
      <c r="I328" s="41"/>
      <c r="J328" s="41"/>
      <c r="K328" s="41"/>
    </row>
    <row r="329" spans="1:11" ht="12.75">
      <c r="A329" s="166"/>
      <c r="B329" s="167"/>
      <c r="C329" s="143"/>
      <c r="D329" s="144"/>
      <c r="E329" s="42" t="s">
        <v>40</v>
      </c>
      <c r="F329" s="41">
        <v>77</v>
      </c>
      <c r="G329" s="41">
        <v>63</v>
      </c>
      <c r="H329" s="41"/>
      <c r="I329" s="41"/>
      <c r="J329" s="41"/>
      <c r="K329" s="41"/>
    </row>
    <row r="330" spans="1:11" ht="12.75">
      <c r="A330" s="166"/>
      <c r="B330" s="167"/>
      <c r="C330" s="143"/>
      <c r="D330" s="144"/>
      <c r="E330" s="42" t="s">
        <v>41</v>
      </c>
      <c r="F330" s="41">
        <v>83</v>
      </c>
      <c r="G330" s="41">
        <v>63</v>
      </c>
      <c r="H330" s="41"/>
      <c r="I330" s="41"/>
      <c r="J330" s="41"/>
      <c r="K330" s="41"/>
    </row>
    <row r="331" spans="1:11" ht="12.75">
      <c r="A331" s="166"/>
      <c r="B331" s="167"/>
      <c r="C331" s="143"/>
      <c r="D331" s="144"/>
      <c r="E331" s="19" t="s">
        <v>83</v>
      </c>
      <c r="F331" s="41">
        <v>15.8</v>
      </c>
      <c r="G331" s="41">
        <v>12.5</v>
      </c>
      <c r="H331" s="41"/>
      <c r="I331" s="41"/>
      <c r="J331" s="41"/>
      <c r="K331" s="41"/>
    </row>
    <row r="332" spans="1:11" ht="12.75">
      <c r="A332" s="166"/>
      <c r="B332" s="167"/>
      <c r="C332" s="143"/>
      <c r="D332" s="144"/>
      <c r="E332" s="19" t="s">
        <v>84</v>
      </c>
      <c r="F332" s="41">
        <v>12</v>
      </c>
      <c r="G332" s="41">
        <v>10</v>
      </c>
      <c r="H332" s="41"/>
      <c r="I332" s="41"/>
      <c r="J332" s="41"/>
      <c r="K332" s="41"/>
    </row>
    <row r="333" spans="1:11" ht="12.75">
      <c r="A333" s="166"/>
      <c r="B333" s="167"/>
      <c r="C333" s="143"/>
      <c r="D333" s="144"/>
      <c r="E333" s="19" t="s">
        <v>85</v>
      </c>
      <c r="F333" s="41">
        <v>21.25</v>
      </c>
      <c r="G333" s="41">
        <v>20</v>
      </c>
      <c r="H333" s="41"/>
      <c r="I333" s="41"/>
      <c r="J333" s="41"/>
      <c r="K333" s="41"/>
    </row>
    <row r="334" spans="1:11" ht="12.75">
      <c r="A334" s="166"/>
      <c r="B334" s="167"/>
      <c r="C334" s="143"/>
      <c r="D334" s="144"/>
      <c r="E334" s="19" t="s">
        <v>86</v>
      </c>
      <c r="F334" s="41">
        <v>5</v>
      </c>
      <c r="G334" s="41">
        <v>5</v>
      </c>
      <c r="H334" s="41"/>
      <c r="I334" s="41"/>
      <c r="J334" s="41"/>
      <c r="K334" s="41"/>
    </row>
    <row r="335" spans="1:11" ht="12.75">
      <c r="A335" s="166"/>
      <c r="B335" s="167"/>
      <c r="C335" s="143"/>
      <c r="D335" s="144"/>
      <c r="E335" s="19" t="s">
        <v>36</v>
      </c>
      <c r="F335" s="41">
        <v>175</v>
      </c>
      <c r="G335" s="41">
        <v>175</v>
      </c>
      <c r="H335" s="41"/>
      <c r="I335" s="41"/>
      <c r="J335" s="41"/>
      <c r="K335" s="41"/>
    </row>
    <row r="336" spans="1:11" ht="12.75" customHeight="1">
      <c r="A336" s="166"/>
      <c r="B336" s="167"/>
      <c r="C336" s="143"/>
      <c r="D336" s="144"/>
      <c r="E336" s="20" t="s">
        <v>31</v>
      </c>
      <c r="F336" s="41">
        <v>2</v>
      </c>
      <c r="G336" s="41">
        <v>2</v>
      </c>
      <c r="H336" s="41"/>
      <c r="I336" s="41"/>
      <c r="J336" s="41"/>
      <c r="K336" s="41"/>
    </row>
    <row r="337" spans="1:11" ht="12.75">
      <c r="A337" s="166" t="s">
        <v>62</v>
      </c>
      <c r="B337" s="138" t="s">
        <v>174</v>
      </c>
      <c r="C337" s="143">
        <v>80</v>
      </c>
      <c r="D337" s="144">
        <v>27.26</v>
      </c>
      <c r="E337" s="42" t="s">
        <v>43</v>
      </c>
      <c r="F337" s="41">
        <v>70</v>
      </c>
      <c r="G337" s="41">
        <v>50</v>
      </c>
      <c r="H337" s="41">
        <v>10.5</v>
      </c>
      <c r="I337" s="41">
        <v>15.5</v>
      </c>
      <c r="J337" s="41">
        <v>10.8</v>
      </c>
      <c r="K337" s="41">
        <v>224.16</v>
      </c>
    </row>
    <row r="338" spans="1:11" ht="12.75">
      <c r="A338" s="166"/>
      <c r="B338" s="138"/>
      <c r="C338" s="143"/>
      <c r="D338" s="144"/>
      <c r="E338" s="42" t="s">
        <v>63</v>
      </c>
      <c r="F338" s="41">
        <v>7</v>
      </c>
      <c r="G338" s="41">
        <v>7</v>
      </c>
      <c r="H338" s="41"/>
      <c r="I338" s="41"/>
      <c r="J338" s="41"/>
      <c r="K338" s="41"/>
    </row>
    <row r="339" spans="1:11" ht="12.75">
      <c r="A339" s="166"/>
      <c r="B339" s="138"/>
      <c r="C339" s="143"/>
      <c r="D339" s="144"/>
      <c r="E339" s="42" t="s">
        <v>35</v>
      </c>
      <c r="F339" s="41">
        <v>8</v>
      </c>
      <c r="G339" s="41">
        <v>8</v>
      </c>
      <c r="H339" s="41"/>
      <c r="I339" s="41"/>
      <c r="J339" s="41"/>
      <c r="K339" s="41"/>
    </row>
    <row r="340" spans="1:11" ht="38.25">
      <c r="A340" s="166"/>
      <c r="B340" s="138"/>
      <c r="C340" s="143"/>
      <c r="D340" s="144"/>
      <c r="E340" s="55" t="s">
        <v>64</v>
      </c>
      <c r="F340" s="41"/>
      <c r="G340" s="41">
        <v>20.4</v>
      </c>
      <c r="H340" s="41"/>
      <c r="I340" s="41"/>
      <c r="J340" s="41"/>
      <c r="K340" s="41"/>
    </row>
    <row r="341" spans="1:11" ht="12.75">
      <c r="A341" s="166"/>
      <c r="B341" s="138"/>
      <c r="C341" s="143"/>
      <c r="D341" s="144"/>
      <c r="E341" s="19" t="s">
        <v>15</v>
      </c>
      <c r="F341" s="41">
        <v>28</v>
      </c>
      <c r="G341" s="41">
        <v>24</v>
      </c>
      <c r="H341" s="41"/>
      <c r="I341" s="41"/>
      <c r="J341" s="41"/>
      <c r="K341" s="41"/>
    </row>
    <row r="342" spans="1:11" ht="12.75">
      <c r="A342" s="166"/>
      <c r="B342" s="138"/>
      <c r="C342" s="143"/>
      <c r="D342" s="144"/>
      <c r="E342" s="19" t="s">
        <v>18</v>
      </c>
      <c r="F342" s="41">
        <v>4.5</v>
      </c>
      <c r="G342" s="41">
        <v>4.5</v>
      </c>
      <c r="H342" s="41"/>
      <c r="I342" s="41"/>
      <c r="J342" s="41"/>
      <c r="K342" s="41"/>
    </row>
    <row r="343" spans="1:11" ht="38.25">
      <c r="A343" s="166"/>
      <c r="B343" s="138"/>
      <c r="C343" s="143"/>
      <c r="D343" s="144"/>
      <c r="E343" s="86" t="s">
        <v>65</v>
      </c>
      <c r="F343" s="41"/>
      <c r="G343" s="41">
        <v>12.3</v>
      </c>
      <c r="H343" s="41"/>
      <c r="I343" s="41"/>
      <c r="J343" s="41"/>
      <c r="K343" s="41"/>
    </row>
    <row r="344" spans="1:11" ht="12.75">
      <c r="A344" s="166"/>
      <c r="B344" s="138"/>
      <c r="C344" s="143"/>
      <c r="D344" s="144"/>
      <c r="E344" s="19" t="s">
        <v>17</v>
      </c>
      <c r="F344" s="41">
        <v>5.7</v>
      </c>
      <c r="G344" s="41">
        <v>5.7</v>
      </c>
      <c r="H344" s="41"/>
      <c r="I344" s="41"/>
      <c r="J344" s="41"/>
      <c r="K344" s="41"/>
    </row>
    <row r="345" spans="1:11" ht="12.75">
      <c r="A345" s="166"/>
      <c r="B345" s="138"/>
      <c r="C345" s="143"/>
      <c r="D345" s="144"/>
      <c r="E345" s="19" t="s">
        <v>66</v>
      </c>
      <c r="F345" s="41"/>
      <c r="G345" s="41">
        <v>95</v>
      </c>
      <c r="H345" s="41"/>
      <c r="I345" s="41"/>
      <c r="J345" s="41"/>
      <c r="K345" s="41"/>
    </row>
    <row r="346" spans="1:11" ht="12.75">
      <c r="A346" s="166"/>
      <c r="B346" s="138"/>
      <c r="C346" s="143"/>
      <c r="D346" s="144"/>
      <c r="E346" s="55" t="s">
        <v>18</v>
      </c>
      <c r="F346" s="41">
        <v>6.8</v>
      </c>
      <c r="G346" s="41">
        <v>6.8</v>
      </c>
      <c r="H346" s="41"/>
      <c r="I346" s="41"/>
      <c r="J346" s="41"/>
      <c r="K346" s="41"/>
    </row>
    <row r="347" spans="1:11" ht="12.75">
      <c r="A347" s="166"/>
      <c r="B347" s="138"/>
      <c r="C347" s="143"/>
      <c r="D347" s="144"/>
      <c r="E347" s="20" t="s">
        <v>67</v>
      </c>
      <c r="F347" s="41"/>
      <c r="G347" s="41">
        <v>80</v>
      </c>
      <c r="H347" s="41"/>
      <c r="I347" s="41"/>
      <c r="J347" s="41"/>
      <c r="K347" s="41"/>
    </row>
    <row r="348" spans="1:11" ht="12.75">
      <c r="A348" s="139">
        <v>463</v>
      </c>
      <c r="B348" s="128" t="s">
        <v>123</v>
      </c>
      <c r="C348" s="131">
        <v>30</v>
      </c>
      <c r="D348" s="144">
        <v>3.75</v>
      </c>
      <c r="E348" s="44" t="s">
        <v>17</v>
      </c>
      <c r="F348" s="41">
        <v>1.5</v>
      </c>
      <c r="G348" s="41">
        <v>1.5</v>
      </c>
      <c r="H348" s="41">
        <v>0.4</v>
      </c>
      <c r="I348" s="41">
        <v>1.2</v>
      </c>
      <c r="J348" s="41">
        <v>2.2</v>
      </c>
      <c r="K348" s="41">
        <v>21.5</v>
      </c>
    </row>
    <row r="349" spans="1:11" ht="12.75">
      <c r="A349" s="140"/>
      <c r="B349" s="129"/>
      <c r="C349" s="132"/>
      <c r="D349" s="144"/>
      <c r="E349" s="44" t="s">
        <v>18</v>
      </c>
      <c r="F349" s="41">
        <v>2</v>
      </c>
      <c r="G349" s="41">
        <v>2</v>
      </c>
      <c r="H349" s="41"/>
      <c r="I349" s="41"/>
      <c r="J349" s="41"/>
      <c r="K349" s="41"/>
    </row>
    <row r="350" spans="1:11" ht="12.75">
      <c r="A350" s="140"/>
      <c r="B350" s="129"/>
      <c r="C350" s="132"/>
      <c r="D350" s="144"/>
      <c r="E350" s="44" t="s">
        <v>42</v>
      </c>
      <c r="F350" s="41">
        <v>1.8</v>
      </c>
      <c r="G350" s="41">
        <v>1.8</v>
      </c>
      <c r="H350" s="41"/>
      <c r="I350" s="41"/>
      <c r="J350" s="41"/>
      <c r="K350" s="41"/>
    </row>
    <row r="351" spans="1:11" ht="12.75">
      <c r="A351" s="140"/>
      <c r="B351" s="129"/>
      <c r="C351" s="132"/>
      <c r="D351" s="144"/>
      <c r="E351" s="44" t="s">
        <v>84</v>
      </c>
      <c r="F351" s="41">
        <v>1.4</v>
      </c>
      <c r="G351" s="41">
        <v>1.2</v>
      </c>
      <c r="H351" s="41"/>
      <c r="I351" s="41"/>
      <c r="J351" s="41"/>
      <c r="K351" s="41"/>
    </row>
    <row r="352" spans="1:11" ht="12.75">
      <c r="A352" s="140"/>
      <c r="B352" s="129"/>
      <c r="C352" s="132"/>
      <c r="D352" s="144"/>
      <c r="E352" s="80" t="s">
        <v>83</v>
      </c>
      <c r="F352" s="41">
        <v>1.5</v>
      </c>
      <c r="G352" s="41">
        <v>1.2</v>
      </c>
      <c r="H352" s="41"/>
      <c r="I352" s="41"/>
      <c r="J352" s="41"/>
      <c r="K352" s="41"/>
    </row>
    <row r="353" spans="1:11" ht="12.75">
      <c r="A353" s="140"/>
      <c r="B353" s="129"/>
      <c r="C353" s="132"/>
      <c r="D353" s="144"/>
      <c r="E353" s="44" t="s">
        <v>21</v>
      </c>
      <c r="F353" s="41">
        <v>0.3</v>
      </c>
      <c r="G353" s="41">
        <v>0.3</v>
      </c>
      <c r="H353" s="41"/>
      <c r="I353" s="41"/>
      <c r="J353" s="41"/>
      <c r="K353" s="41"/>
    </row>
    <row r="354" spans="1:11" ht="12.75" customHeight="1">
      <c r="A354" s="141"/>
      <c r="B354" s="130"/>
      <c r="C354" s="133"/>
      <c r="D354" s="144"/>
      <c r="E354" s="44" t="s">
        <v>35</v>
      </c>
      <c r="F354" s="41">
        <v>27</v>
      </c>
      <c r="G354" s="41">
        <v>27</v>
      </c>
      <c r="H354" s="41"/>
      <c r="I354" s="41"/>
      <c r="J354" s="41"/>
      <c r="K354" s="41"/>
    </row>
    <row r="355" spans="1:11" ht="12.75">
      <c r="A355" s="145" t="s">
        <v>88</v>
      </c>
      <c r="B355" s="147" t="s">
        <v>56</v>
      </c>
      <c r="C355" s="131">
        <v>150</v>
      </c>
      <c r="D355" s="134">
        <v>7.97</v>
      </c>
      <c r="E355" s="20" t="s">
        <v>25</v>
      </c>
      <c r="F355" s="41">
        <v>59</v>
      </c>
      <c r="G355" s="41">
        <v>59</v>
      </c>
      <c r="H355" s="41">
        <v>5.52</v>
      </c>
      <c r="I355" s="41">
        <v>5.29</v>
      </c>
      <c r="J355" s="41">
        <v>35.3</v>
      </c>
      <c r="K355" s="41">
        <v>211.1</v>
      </c>
    </row>
    <row r="356" spans="1:11" ht="12.75">
      <c r="A356" s="146"/>
      <c r="B356" s="148"/>
      <c r="C356" s="132"/>
      <c r="D356" s="135"/>
      <c r="E356" s="20" t="s">
        <v>35</v>
      </c>
      <c r="F356" s="41">
        <v>104</v>
      </c>
      <c r="G356" s="41">
        <v>104</v>
      </c>
      <c r="H356" s="41"/>
      <c r="I356" s="41"/>
      <c r="J356" s="41"/>
      <c r="K356" s="41"/>
    </row>
    <row r="357" spans="1:11" ht="12.75">
      <c r="A357" s="146"/>
      <c r="B357" s="148"/>
      <c r="C357" s="132"/>
      <c r="D357" s="135"/>
      <c r="E357" s="20" t="s">
        <v>50</v>
      </c>
      <c r="F357" s="41"/>
      <c r="G357" s="41">
        <v>144</v>
      </c>
      <c r="H357" s="41"/>
      <c r="I357" s="41"/>
      <c r="J357" s="41"/>
      <c r="K357" s="41"/>
    </row>
    <row r="358" spans="1:11" ht="12.75">
      <c r="A358" s="146"/>
      <c r="B358" s="148"/>
      <c r="C358" s="132"/>
      <c r="D358" s="135"/>
      <c r="E358" s="20" t="s">
        <v>18</v>
      </c>
      <c r="F358" s="41">
        <v>7.5</v>
      </c>
      <c r="G358" s="41">
        <v>7.5</v>
      </c>
      <c r="H358" s="41"/>
      <c r="I358" s="41"/>
      <c r="J358" s="41"/>
      <c r="K358" s="41"/>
    </row>
    <row r="359" spans="1:11" ht="12.75">
      <c r="A359" s="125">
        <v>282</v>
      </c>
      <c r="B359" s="128" t="s">
        <v>97</v>
      </c>
      <c r="C359" s="131">
        <v>200</v>
      </c>
      <c r="D359" s="134">
        <v>4.29</v>
      </c>
      <c r="E359" s="19" t="s">
        <v>0</v>
      </c>
      <c r="F359" s="41">
        <v>15</v>
      </c>
      <c r="G359" s="41">
        <v>15</v>
      </c>
      <c r="H359" s="41">
        <v>0.5</v>
      </c>
      <c r="I359" s="41">
        <v>0.2</v>
      </c>
      <c r="J359" s="41">
        <v>23.1</v>
      </c>
      <c r="K359" s="41">
        <v>96</v>
      </c>
    </row>
    <row r="360" spans="1:11" ht="12.75">
      <c r="A360" s="126"/>
      <c r="B360" s="129"/>
      <c r="C360" s="132"/>
      <c r="D360" s="135"/>
      <c r="E360" s="19" t="s">
        <v>98</v>
      </c>
      <c r="F360" s="41">
        <v>0.2</v>
      </c>
      <c r="G360" s="41">
        <v>0.2</v>
      </c>
      <c r="H360" s="41"/>
      <c r="I360" s="41"/>
      <c r="J360" s="41"/>
      <c r="K360" s="41"/>
    </row>
    <row r="361" spans="1:11" ht="12.75">
      <c r="A361" s="126"/>
      <c r="B361" s="129"/>
      <c r="C361" s="132"/>
      <c r="D361" s="135"/>
      <c r="E361" s="19" t="s">
        <v>99</v>
      </c>
      <c r="F361" s="41">
        <v>42.2</v>
      </c>
      <c r="G361" s="41">
        <v>40</v>
      </c>
      <c r="H361" s="41"/>
      <c r="I361" s="41"/>
      <c r="J361" s="41"/>
      <c r="K361" s="41"/>
    </row>
    <row r="362" spans="1:11" ht="12.75">
      <c r="A362" s="127"/>
      <c r="B362" s="130"/>
      <c r="C362" s="133"/>
      <c r="D362" s="136"/>
      <c r="E362" s="19" t="s">
        <v>35</v>
      </c>
      <c r="F362" s="41">
        <v>162</v>
      </c>
      <c r="G362" s="41">
        <v>162</v>
      </c>
      <c r="H362" s="41"/>
      <c r="I362" s="41"/>
      <c r="J362" s="41"/>
      <c r="K362" s="41"/>
    </row>
    <row r="363" spans="1:11" ht="25.5">
      <c r="A363" s="102" t="s">
        <v>143</v>
      </c>
      <c r="B363" s="51" t="s">
        <v>92</v>
      </c>
      <c r="C363" s="52">
        <v>30</v>
      </c>
      <c r="D363" s="40">
        <v>1.32</v>
      </c>
      <c r="E363" s="51" t="s">
        <v>92</v>
      </c>
      <c r="F363" s="51">
        <v>30</v>
      </c>
      <c r="G363" s="53">
        <v>30</v>
      </c>
      <c r="H363" s="49">
        <v>2</v>
      </c>
      <c r="I363" s="41">
        <v>0.4</v>
      </c>
      <c r="J363" s="41">
        <v>10</v>
      </c>
      <c r="K363" s="41">
        <v>52.2</v>
      </c>
    </row>
    <row r="364" spans="1:11" ht="25.5">
      <c r="A364" s="54" t="s">
        <v>93</v>
      </c>
      <c r="B364" s="51" t="s">
        <v>10</v>
      </c>
      <c r="C364" s="52">
        <v>20</v>
      </c>
      <c r="D364" s="40">
        <v>0.84</v>
      </c>
      <c r="E364" s="55" t="s">
        <v>10</v>
      </c>
      <c r="F364" s="45">
        <v>20</v>
      </c>
      <c r="G364" s="50">
        <v>20</v>
      </c>
      <c r="H364" s="49">
        <v>1.5</v>
      </c>
      <c r="I364" s="41">
        <v>0.1</v>
      </c>
      <c r="J364" s="41">
        <v>9.9</v>
      </c>
      <c r="K364" s="41">
        <v>47</v>
      </c>
    </row>
    <row r="365" spans="1:11" ht="12.75">
      <c r="A365" s="56"/>
      <c r="B365" s="57" t="s">
        <v>11</v>
      </c>
      <c r="C365" s="58">
        <f>C319+C326+C337+C348+C355+C359+C363+C364</f>
        <v>855</v>
      </c>
      <c r="D365" s="59">
        <f>D319+D326+D337+D348+D355+D359+D363+D364</f>
        <v>56.660000000000004</v>
      </c>
      <c r="E365" s="60"/>
      <c r="F365" s="94">
        <f>F319+F320+F321+F322+F323+F324+F327+F331+F332+F333+F334+F336+F337+F338+F341+F342+F344+F346+F348+F349+F350+F351+F352+F353+F355+F358+F359+F360+F361+F363+F364</f>
        <v>547.3499999999999</v>
      </c>
      <c r="G365" s="94">
        <f>G319+G320+G321+G322+G323+G324+G327+G331+G332+G333+G334+G336+G337+G338+G341+G342+G344+G346+G348+G349+G350+G351+G352+G353+G355+G358+G359+G360+G361+G363+G364</f>
        <v>473.3</v>
      </c>
      <c r="H365" s="62">
        <f>H319+H326+H337+H348+H355+H359+H363+H364</f>
        <v>23.86</v>
      </c>
      <c r="I365" s="62">
        <f>I319+I326+I337+I348+I355+I359+I363+I364</f>
        <v>36.18000000000001</v>
      </c>
      <c r="J365" s="62">
        <f>J319+J326+J337+J348+J355+J359+J363+J364</f>
        <v>115.91</v>
      </c>
      <c r="K365" s="62">
        <f>K319+K326+K337+K348+K355+K359+K363+K364</f>
        <v>885.5500000000001</v>
      </c>
    </row>
    <row r="366" spans="1:11" ht="24">
      <c r="A366" s="36"/>
      <c r="B366" s="100" t="s">
        <v>142</v>
      </c>
      <c r="C366" s="88"/>
      <c r="D366" s="35"/>
      <c r="E366" s="21"/>
      <c r="F366" s="89"/>
      <c r="G366" s="89"/>
      <c r="H366" s="89"/>
      <c r="I366" s="89"/>
      <c r="J366" s="89"/>
      <c r="K366" s="89"/>
    </row>
    <row r="367" spans="1:11" ht="13.5">
      <c r="A367" s="36"/>
      <c r="B367" s="38" t="s">
        <v>29</v>
      </c>
      <c r="C367" s="88"/>
      <c r="D367" s="35"/>
      <c r="E367" s="21"/>
      <c r="F367" s="89"/>
      <c r="G367" s="89"/>
      <c r="H367" s="89"/>
      <c r="I367" s="89"/>
      <c r="J367" s="89"/>
      <c r="K367" s="89"/>
    </row>
    <row r="368" spans="1:11" ht="12.75">
      <c r="A368" s="161" t="s">
        <v>121</v>
      </c>
      <c r="B368" s="147" t="s">
        <v>122</v>
      </c>
      <c r="C368" s="131">
        <v>250</v>
      </c>
      <c r="D368" s="134">
        <v>8.14</v>
      </c>
      <c r="E368" s="42" t="s">
        <v>12</v>
      </c>
      <c r="F368" s="45"/>
      <c r="G368" s="50"/>
      <c r="H368" s="41">
        <v>2.2</v>
      </c>
      <c r="I368" s="41">
        <v>4.5</v>
      </c>
      <c r="J368" s="41">
        <v>12</v>
      </c>
      <c r="K368" s="41">
        <v>97</v>
      </c>
    </row>
    <row r="369" spans="1:11" ht="12.75">
      <c r="A369" s="162"/>
      <c r="B369" s="148"/>
      <c r="C369" s="132"/>
      <c r="D369" s="135"/>
      <c r="E369" s="47" t="s">
        <v>38</v>
      </c>
      <c r="F369" s="45">
        <v>57</v>
      </c>
      <c r="G369" s="50">
        <v>43</v>
      </c>
      <c r="H369" s="49"/>
      <c r="I369" s="41"/>
      <c r="J369" s="41"/>
      <c r="K369" s="41"/>
    </row>
    <row r="370" spans="1:11" ht="12.75">
      <c r="A370" s="162"/>
      <c r="B370" s="148"/>
      <c r="C370" s="132"/>
      <c r="D370" s="135"/>
      <c r="E370" s="47" t="s">
        <v>39</v>
      </c>
      <c r="F370" s="45">
        <v>61</v>
      </c>
      <c r="G370" s="50">
        <v>43</v>
      </c>
      <c r="H370" s="49"/>
      <c r="I370" s="41"/>
      <c r="J370" s="41"/>
      <c r="K370" s="41"/>
    </row>
    <row r="371" spans="1:11" ht="12.75">
      <c r="A371" s="162"/>
      <c r="B371" s="148"/>
      <c r="C371" s="132"/>
      <c r="D371" s="135"/>
      <c r="E371" s="47" t="s">
        <v>40</v>
      </c>
      <c r="F371" s="45">
        <v>66</v>
      </c>
      <c r="G371" s="50">
        <v>43</v>
      </c>
      <c r="H371" s="49"/>
      <c r="I371" s="41"/>
      <c r="J371" s="41"/>
      <c r="K371" s="41"/>
    </row>
    <row r="372" spans="1:11" ht="12.75">
      <c r="A372" s="162"/>
      <c r="B372" s="148"/>
      <c r="C372" s="132"/>
      <c r="D372" s="135"/>
      <c r="E372" s="47" t="s">
        <v>41</v>
      </c>
      <c r="F372" s="45">
        <v>72</v>
      </c>
      <c r="G372" s="50">
        <v>43</v>
      </c>
      <c r="H372" s="49"/>
      <c r="I372" s="41"/>
      <c r="J372" s="41"/>
      <c r="K372" s="41"/>
    </row>
    <row r="373" spans="1:11" ht="12.75">
      <c r="A373" s="162"/>
      <c r="B373" s="148"/>
      <c r="C373" s="132"/>
      <c r="D373" s="135"/>
      <c r="E373" s="42" t="s">
        <v>19</v>
      </c>
      <c r="F373" s="45">
        <v>80</v>
      </c>
      <c r="G373" s="50">
        <v>64</v>
      </c>
      <c r="H373" s="49"/>
      <c r="I373" s="41"/>
      <c r="J373" s="41"/>
      <c r="K373" s="41"/>
    </row>
    <row r="374" spans="1:11" ht="12.75">
      <c r="A374" s="162"/>
      <c r="B374" s="148"/>
      <c r="C374" s="132"/>
      <c r="D374" s="135"/>
      <c r="E374" s="44" t="s">
        <v>42</v>
      </c>
      <c r="F374" s="81">
        <v>1.3</v>
      </c>
      <c r="G374" s="81">
        <v>1.3</v>
      </c>
      <c r="H374" s="41"/>
      <c r="I374" s="41"/>
      <c r="J374" s="41"/>
      <c r="K374" s="41"/>
    </row>
    <row r="375" spans="1:11" ht="12.75">
      <c r="A375" s="162"/>
      <c r="B375" s="148"/>
      <c r="C375" s="132"/>
      <c r="D375" s="135"/>
      <c r="E375" s="20" t="s">
        <v>83</v>
      </c>
      <c r="F375" s="41">
        <v>12.5</v>
      </c>
      <c r="G375" s="41">
        <v>10</v>
      </c>
      <c r="H375" s="41"/>
      <c r="I375" s="41"/>
      <c r="J375" s="41"/>
      <c r="K375" s="41"/>
    </row>
    <row r="376" spans="1:11" ht="12.75">
      <c r="A376" s="162"/>
      <c r="B376" s="148"/>
      <c r="C376" s="132"/>
      <c r="D376" s="135"/>
      <c r="E376" s="20" t="s">
        <v>84</v>
      </c>
      <c r="F376" s="41">
        <v>13.5</v>
      </c>
      <c r="G376" s="41">
        <v>11.3</v>
      </c>
      <c r="H376" s="41"/>
      <c r="I376" s="41"/>
      <c r="J376" s="41"/>
      <c r="K376" s="41"/>
    </row>
    <row r="377" spans="1:11" ht="12.75">
      <c r="A377" s="162"/>
      <c r="B377" s="148"/>
      <c r="C377" s="132"/>
      <c r="D377" s="135"/>
      <c r="E377" s="20" t="s">
        <v>86</v>
      </c>
      <c r="F377" s="41">
        <v>4</v>
      </c>
      <c r="G377" s="41">
        <v>4</v>
      </c>
      <c r="H377" s="41"/>
      <c r="I377" s="41"/>
      <c r="J377" s="41"/>
      <c r="K377" s="41"/>
    </row>
    <row r="378" spans="1:11" ht="12.75">
      <c r="A378" s="162"/>
      <c r="B378" s="148"/>
      <c r="C378" s="132"/>
      <c r="D378" s="135"/>
      <c r="E378" s="20" t="s">
        <v>21</v>
      </c>
      <c r="F378" s="41">
        <v>2.5</v>
      </c>
      <c r="G378" s="41">
        <v>2.5</v>
      </c>
      <c r="H378" s="41"/>
      <c r="I378" s="41"/>
      <c r="J378" s="41"/>
      <c r="K378" s="41"/>
    </row>
    <row r="379" spans="1:11" ht="12.75">
      <c r="A379" s="162"/>
      <c r="B379" s="148"/>
      <c r="C379" s="132"/>
      <c r="D379" s="135"/>
      <c r="E379" s="22" t="s">
        <v>14</v>
      </c>
      <c r="F379" s="41">
        <v>5</v>
      </c>
      <c r="G379" s="41">
        <v>5</v>
      </c>
      <c r="H379" s="41"/>
      <c r="I379" s="41"/>
      <c r="J379" s="41"/>
      <c r="K379" s="41"/>
    </row>
    <row r="380" spans="1:11" ht="12.75">
      <c r="A380" s="162"/>
      <c r="B380" s="148"/>
      <c r="C380" s="132"/>
      <c r="D380" s="135"/>
      <c r="E380" s="20" t="s">
        <v>31</v>
      </c>
      <c r="F380" s="41">
        <v>2</v>
      </c>
      <c r="G380" s="41">
        <v>2</v>
      </c>
      <c r="H380" s="41"/>
      <c r="I380" s="41"/>
      <c r="J380" s="41"/>
      <c r="K380" s="41"/>
    </row>
    <row r="381" spans="1:11" ht="12.75">
      <c r="A381" s="206"/>
      <c r="B381" s="195"/>
      <c r="C381" s="133"/>
      <c r="D381" s="136"/>
      <c r="E381" s="20" t="s">
        <v>35</v>
      </c>
      <c r="F381" s="41">
        <v>200</v>
      </c>
      <c r="G381" s="49">
        <v>200</v>
      </c>
      <c r="H381" s="41"/>
      <c r="I381" s="41"/>
      <c r="J381" s="41"/>
      <c r="K381" s="41"/>
    </row>
    <row r="382" spans="1:11" ht="12.75" customHeight="1">
      <c r="A382" s="149">
        <v>192</v>
      </c>
      <c r="B382" s="152" t="s">
        <v>165</v>
      </c>
      <c r="C382" s="155">
        <v>110</v>
      </c>
      <c r="D382" s="158">
        <v>36.12</v>
      </c>
      <c r="E382" s="21" t="s">
        <v>166</v>
      </c>
      <c r="F382" s="89">
        <v>124</v>
      </c>
      <c r="G382" s="89">
        <v>103</v>
      </c>
      <c r="H382" s="89">
        <v>23.32</v>
      </c>
      <c r="I382" s="89">
        <v>28.95</v>
      </c>
      <c r="J382" s="89">
        <v>4.7</v>
      </c>
      <c r="K382" s="89">
        <v>370.15</v>
      </c>
    </row>
    <row r="383" spans="1:11" ht="12.75">
      <c r="A383" s="150"/>
      <c r="B383" s="153"/>
      <c r="C383" s="156"/>
      <c r="D383" s="159"/>
      <c r="E383" s="21" t="s">
        <v>23</v>
      </c>
      <c r="F383" s="89">
        <v>9</v>
      </c>
      <c r="G383" s="89">
        <v>9</v>
      </c>
      <c r="H383" s="89"/>
      <c r="I383" s="89"/>
      <c r="J383" s="89"/>
      <c r="K383" s="89"/>
    </row>
    <row r="384" spans="1:11" ht="12.75">
      <c r="A384" s="150"/>
      <c r="B384" s="153"/>
      <c r="C384" s="156"/>
      <c r="D384" s="159"/>
      <c r="E384" s="21" t="s">
        <v>167</v>
      </c>
      <c r="F384" s="89"/>
      <c r="G384" s="89">
        <v>70</v>
      </c>
      <c r="H384" s="89"/>
      <c r="I384" s="89"/>
      <c r="J384" s="89"/>
      <c r="K384" s="89"/>
    </row>
    <row r="385" spans="1:11" ht="12.75">
      <c r="A385" s="150"/>
      <c r="B385" s="153"/>
      <c r="C385" s="156"/>
      <c r="D385" s="159"/>
      <c r="E385" s="21" t="s">
        <v>168</v>
      </c>
      <c r="F385" s="89"/>
      <c r="G385" s="89">
        <v>40</v>
      </c>
      <c r="H385" s="89"/>
      <c r="I385" s="89"/>
      <c r="J385" s="89"/>
      <c r="K385" s="89"/>
    </row>
    <row r="386" spans="1:11" ht="12.75">
      <c r="A386" s="150"/>
      <c r="B386" s="153"/>
      <c r="C386" s="156"/>
      <c r="D386" s="159"/>
      <c r="E386" s="21" t="s">
        <v>17</v>
      </c>
      <c r="F386" s="89">
        <v>1</v>
      </c>
      <c r="G386" s="89">
        <v>1</v>
      </c>
      <c r="H386" s="89"/>
      <c r="I386" s="89"/>
      <c r="J386" s="89"/>
      <c r="K386" s="89"/>
    </row>
    <row r="387" spans="1:11" ht="12.75">
      <c r="A387" s="150"/>
      <c r="B387" s="153"/>
      <c r="C387" s="156"/>
      <c r="D387" s="159"/>
      <c r="E387" s="22" t="s">
        <v>18</v>
      </c>
      <c r="F387" s="89">
        <v>1</v>
      </c>
      <c r="G387" s="89">
        <v>1</v>
      </c>
      <c r="H387" s="89"/>
      <c r="I387" s="89"/>
      <c r="J387" s="89"/>
      <c r="K387" s="89"/>
    </row>
    <row r="388" spans="1:11" ht="12.75">
      <c r="A388" s="150"/>
      <c r="B388" s="153"/>
      <c r="C388" s="156"/>
      <c r="D388" s="159"/>
      <c r="E388" s="21" t="s">
        <v>35</v>
      </c>
      <c r="F388" s="89">
        <v>22</v>
      </c>
      <c r="G388" s="89">
        <v>22</v>
      </c>
      <c r="H388" s="89"/>
      <c r="I388" s="89"/>
      <c r="J388" s="89"/>
      <c r="K388" s="89"/>
    </row>
    <row r="389" spans="1:11" ht="12.75">
      <c r="A389" s="151"/>
      <c r="B389" s="154"/>
      <c r="C389" s="157"/>
      <c r="D389" s="160"/>
      <c r="E389" s="21" t="s">
        <v>14</v>
      </c>
      <c r="F389" s="89">
        <v>20</v>
      </c>
      <c r="G389" s="89">
        <v>20</v>
      </c>
      <c r="H389" s="89"/>
      <c r="I389" s="89"/>
      <c r="J389" s="89"/>
      <c r="K389" s="89"/>
    </row>
    <row r="390" spans="1:11" ht="12.75">
      <c r="A390" s="139">
        <v>224</v>
      </c>
      <c r="B390" s="128" t="s">
        <v>120</v>
      </c>
      <c r="C390" s="174">
        <v>150</v>
      </c>
      <c r="D390" s="134">
        <v>4.9</v>
      </c>
      <c r="E390" s="20" t="s">
        <v>22</v>
      </c>
      <c r="F390" s="41">
        <v>54</v>
      </c>
      <c r="G390" s="41">
        <v>54</v>
      </c>
      <c r="H390" s="41">
        <v>3.9</v>
      </c>
      <c r="I390" s="41">
        <v>5.1</v>
      </c>
      <c r="J390" s="41">
        <v>40.3</v>
      </c>
      <c r="K390" s="41">
        <v>225.2</v>
      </c>
    </row>
    <row r="391" spans="1:11" ht="12.75">
      <c r="A391" s="140"/>
      <c r="B391" s="129"/>
      <c r="C391" s="175"/>
      <c r="D391" s="136"/>
      <c r="E391" s="22" t="s">
        <v>18</v>
      </c>
      <c r="F391" s="41">
        <v>6</v>
      </c>
      <c r="G391" s="41">
        <v>6</v>
      </c>
      <c r="H391" s="41"/>
      <c r="I391" s="41"/>
      <c r="J391" s="41"/>
      <c r="K391" s="41"/>
    </row>
    <row r="392" spans="1:11" ht="12.75">
      <c r="A392" s="142" t="s">
        <v>89</v>
      </c>
      <c r="B392" s="122" t="s">
        <v>91</v>
      </c>
      <c r="C392" s="143">
        <v>200</v>
      </c>
      <c r="D392" s="134">
        <v>3.85</v>
      </c>
      <c r="E392" s="47" t="s">
        <v>90</v>
      </c>
      <c r="F392" s="48">
        <v>25</v>
      </c>
      <c r="G392" s="48">
        <v>30.5</v>
      </c>
      <c r="H392" s="49">
        <v>0.56</v>
      </c>
      <c r="I392" s="41">
        <v>0</v>
      </c>
      <c r="J392" s="41">
        <v>27.89</v>
      </c>
      <c r="K392" s="41">
        <v>113.79</v>
      </c>
    </row>
    <row r="393" spans="1:11" ht="12.75">
      <c r="A393" s="142"/>
      <c r="B393" s="122"/>
      <c r="C393" s="143"/>
      <c r="D393" s="135"/>
      <c r="E393" s="47" t="s">
        <v>21</v>
      </c>
      <c r="F393" s="48">
        <v>15</v>
      </c>
      <c r="G393" s="48">
        <v>15</v>
      </c>
      <c r="H393" s="49"/>
      <c r="I393" s="41"/>
      <c r="J393" s="41"/>
      <c r="K393" s="41"/>
    </row>
    <row r="394" spans="1:11" ht="12.75">
      <c r="A394" s="142"/>
      <c r="B394" s="122"/>
      <c r="C394" s="143"/>
      <c r="D394" s="136"/>
      <c r="E394" s="42" t="s">
        <v>35</v>
      </c>
      <c r="F394" s="45">
        <v>190</v>
      </c>
      <c r="G394" s="50">
        <v>190</v>
      </c>
      <c r="H394" s="49"/>
      <c r="I394" s="41"/>
      <c r="J394" s="41"/>
      <c r="K394" s="41"/>
    </row>
    <row r="395" spans="1:11" ht="25.5">
      <c r="A395" s="102" t="s">
        <v>143</v>
      </c>
      <c r="B395" s="51" t="s">
        <v>92</v>
      </c>
      <c r="C395" s="52">
        <v>30</v>
      </c>
      <c r="D395" s="40">
        <v>1.32</v>
      </c>
      <c r="E395" s="51" t="s">
        <v>92</v>
      </c>
      <c r="F395" s="51">
        <v>30</v>
      </c>
      <c r="G395" s="53">
        <v>30</v>
      </c>
      <c r="H395" s="49">
        <v>2</v>
      </c>
      <c r="I395" s="41">
        <v>0.4</v>
      </c>
      <c r="J395" s="41">
        <v>10</v>
      </c>
      <c r="K395" s="41">
        <v>52.2</v>
      </c>
    </row>
    <row r="396" spans="1:11" ht="25.5">
      <c r="A396" s="54" t="s">
        <v>93</v>
      </c>
      <c r="B396" s="51" t="s">
        <v>10</v>
      </c>
      <c r="C396" s="52">
        <v>20</v>
      </c>
      <c r="D396" s="40">
        <v>0.84</v>
      </c>
      <c r="E396" s="55" t="s">
        <v>10</v>
      </c>
      <c r="F396" s="45">
        <v>20</v>
      </c>
      <c r="G396" s="50">
        <v>20</v>
      </c>
      <c r="H396" s="49">
        <v>1.5</v>
      </c>
      <c r="I396" s="41">
        <v>0.1</v>
      </c>
      <c r="J396" s="41">
        <v>9.9</v>
      </c>
      <c r="K396" s="41">
        <v>47</v>
      </c>
    </row>
    <row r="397" spans="1:11" ht="12.75">
      <c r="A397" s="56"/>
      <c r="B397" s="57" t="s">
        <v>11</v>
      </c>
      <c r="C397" s="58">
        <f>C368+C382+C390+C392+C395+C396</f>
        <v>760</v>
      </c>
      <c r="D397" s="59">
        <f>D368+D382+D390+D392+D395+D396</f>
        <v>55.17</v>
      </c>
      <c r="E397" s="60"/>
      <c r="F397" s="61">
        <f>F369+F373+F374+F375+F376+F377+F378+F379+F380+F382+F383+F386+F387+F389+F390+F391+F392+F393+F395+F396</f>
        <v>482.8</v>
      </c>
      <c r="G397" s="61">
        <f>G369+G373+G374+G375+G376+G377+G378+G379+G380+G382+G383+G386+G387+G389+G390+G391+G392+G393+G395+G396</f>
        <v>432.6</v>
      </c>
      <c r="H397" s="62">
        <f>H368+H382+H390+H392+H395+H396</f>
        <v>33.48</v>
      </c>
      <c r="I397" s="62">
        <f>I368+I382+I390+I392+I395+I396</f>
        <v>39.050000000000004</v>
      </c>
      <c r="J397" s="62">
        <f>J368+J382+J390+J392+J395+J396</f>
        <v>104.79</v>
      </c>
      <c r="K397" s="62">
        <f>K368+K382+K390+K392+K395+K396</f>
        <v>905.3399999999999</v>
      </c>
    </row>
    <row r="399" ht="12">
      <c r="D399" s="14">
        <f>(D397+D365+D316+D282+D242+D208+D171+D129+D80+D43)/10</f>
        <v>56.14800000000001</v>
      </c>
    </row>
  </sheetData>
  <sheetProtection/>
  <mergeCells count="190">
    <mergeCell ref="B8:J8"/>
    <mergeCell ref="A392:A394"/>
    <mergeCell ref="B392:B394"/>
    <mergeCell ref="C392:C394"/>
    <mergeCell ref="D392:D394"/>
    <mergeCell ref="A368:A381"/>
    <mergeCell ref="B368:B381"/>
    <mergeCell ref="C368:C381"/>
    <mergeCell ref="D368:D381"/>
    <mergeCell ref="A390:A391"/>
    <mergeCell ref="B390:B391"/>
    <mergeCell ref="C390:C391"/>
    <mergeCell ref="D390:D391"/>
    <mergeCell ref="A355:A358"/>
    <mergeCell ref="B355:B358"/>
    <mergeCell ref="C355:C358"/>
    <mergeCell ref="D355:D358"/>
    <mergeCell ref="A359:A362"/>
    <mergeCell ref="B359:B362"/>
    <mergeCell ref="C359:C362"/>
    <mergeCell ref="D359:D362"/>
    <mergeCell ref="C337:C347"/>
    <mergeCell ref="D337:D347"/>
    <mergeCell ref="A348:A354"/>
    <mergeCell ref="B348:B354"/>
    <mergeCell ref="C348:C354"/>
    <mergeCell ref="D348:D354"/>
    <mergeCell ref="A326:A336"/>
    <mergeCell ref="B326:B336"/>
    <mergeCell ref="C326:C336"/>
    <mergeCell ref="D326:D336"/>
    <mergeCell ref="A382:A389"/>
    <mergeCell ref="B382:B389"/>
    <mergeCell ref="C382:C389"/>
    <mergeCell ref="D382:D389"/>
    <mergeCell ref="A337:A347"/>
    <mergeCell ref="B337:B347"/>
    <mergeCell ref="A304:A310"/>
    <mergeCell ref="B304:B310"/>
    <mergeCell ref="C304:C310"/>
    <mergeCell ref="D304:D310"/>
    <mergeCell ref="C260:C266"/>
    <mergeCell ref="D260:D266"/>
    <mergeCell ref="A267:A270"/>
    <mergeCell ref="B267:B270"/>
    <mergeCell ref="C267:C270"/>
    <mergeCell ref="D267:D270"/>
    <mergeCell ref="A285:A296"/>
    <mergeCell ref="B285:B296"/>
    <mergeCell ref="A298:A303"/>
    <mergeCell ref="B298:B303"/>
    <mergeCell ref="C298:C303"/>
    <mergeCell ref="D298:D303"/>
    <mergeCell ref="C285:C296"/>
    <mergeCell ref="D285:D297"/>
    <mergeCell ref="A237:A239"/>
    <mergeCell ref="B237:B239"/>
    <mergeCell ref="C237:C239"/>
    <mergeCell ref="D237:D239"/>
    <mergeCell ref="A276:A279"/>
    <mergeCell ref="B276:B279"/>
    <mergeCell ref="C276:C279"/>
    <mergeCell ref="D276:D279"/>
    <mergeCell ref="A260:A266"/>
    <mergeCell ref="B260:B266"/>
    <mergeCell ref="A224:A233"/>
    <mergeCell ref="B224:B233"/>
    <mergeCell ref="C224:C233"/>
    <mergeCell ref="D224:D233"/>
    <mergeCell ref="A234:A236"/>
    <mergeCell ref="B234:B236"/>
    <mergeCell ref="C234:C236"/>
    <mergeCell ref="D234:D236"/>
    <mergeCell ref="A202:A205"/>
    <mergeCell ref="B202:B205"/>
    <mergeCell ref="C202:C205"/>
    <mergeCell ref="D202:D205"/>
    <mergeCell ref="A211:A223"/>
    <mergeCell ref="B211:B223"/>
    <mergeCell ref="C211:C223"/>
    <mergeCell ref="D211:D223"/>
    <mergeCell ref="A184:A190"/>
    <mergeCell ref="B184:B190"/>
    <mergeCell ref="C184:C190"/>
    <mergeCell ref="D184:D190"/>
    <mergeCell ref="A191:A194"/>
    <mergeCell ref="B191:B194"/>
    <mergeCell ref="C191:C194"/>
    <mergeCell ref="D191:D194"/>
    <mergeCell ref="A163:A167"/>
    <mergeCell ref="B163:B167"/>
    <mergeCell ref="C163:C167"/>
    <mergeCell ref="D163:D167"/>
    <mergeCell ref="A174:A183"/>
    <mergeCell ref="B174:B183"/>
    <mergeCell ref="C174:C183"/>
    <mergeCell ref="D174:D183"/>
    <mergeCell ref="A147:A155"/>
    <mergeCell ref="B147:B155"/>
    <mergeCell ref="C147:C155"/>
    <mergeCell ref="D147:D155"/>
    <mergeCell ref="A156:A162"/>
    <mergeCell ref="B156:B162"/>
    <mergeCell ref="C156:C162"/>
    <mergeCell ref="D156:D162"/>
    <mergeCell ref="A123:A125"/>
    <mergeCell ref="B123:B125"/>
    <mergeCell ref="C123:C125"/>
    <mergeCell ref="D123:D125"/>
    <mergeCell ref="A132:A145"/>
    <mergeCell ref="B132:B145"/>
    <mergeCell ref="C132:C145"/>
    <mergeCell ref="D132:D146"/>
    <mergeCell ref="A112:A118"/>
    <mergeCell ref="B112:B118"/>
    <mergeCell ref="C112:C118"/>
    <mergeCell ref="D112:D118"/>
    <mergeCell ref="A119:A122"/>
    <mergeCell ref="B119:B122"/>
    <mergeCell ref="C119:C122"/>
    <mergeCell ref="D119:D122"/>
    <mergeCell ref="A90:A100"/>
    <mergeCell ref="B90:B100"/>
    <mergeCell ref="C90:C100"/>
    <mergeCell ref="D90:D100"/>
    <mergeCell ref="A101:A111"/>
    <mergeCell ref="B101:B111"/>
    <mergeCell ref="C101:C111"/>
    <mergeCell ref="D101:D111"/>
    <mergeCell ref="A31:A37"/>
    <mergeCell ref="B31:B37"/>
    <mergeCell ref="C31:C37"/>
    <mergeCell ref="D31:D37"/>
    <mergeCell ref="A38:A40"/>
    <mergeCell ref="B38:B40"/>
    <mergeCell ref="C38:C40"/>
    <mergeCell ref="D38:D40"/>
    <mergeCell ref="A12:A24"/>
    <mergeCell ref="B12:B24"/>
    <mergeCell ref="C12:C24"/>
    <mergeCell ref="D12:D24"/>
    <mergeCell ref="A25:A30"/>
    <mergeCell ref="B25:B30"/>
    <mergeCell ref="C25:C30"/>
    <mergeCell ref="D25:D30"/>
    <mergeCell ref="A46:A59"/>
    <mergeCell ref="B46:B59"/>
    <mergeCell ref="C46:C59"/>
    <mergeCell ref="D46:D59"/>
    <mergeCell ref="A60:A66"/>
    <mergeCell ref="B60:B66"/>
    <mergeCell ref="C60:C66"/>
    <mergeCell ref="D60:D66"/>
    <mergeCell ref="A195:A201"/>
    <mergeCell ref="B195:B201"/>
    <mergeCell ref="C195:C201"/>
    <mergeCell ref="D195:D201"/>
    <mergeCell ref="A67:A68"/>
    <mergeCell ref="B67:B68"/>
    <mergeCell ref="C67:C68"/>
    <mergeCell ref="D67:D68"/>
    <mergeCell ref="A74:A77"/>
    <mergeCell ref="B74:B77"/>
    <mergeCell ref="A69:A73"/>
    <mergeCell ref="B69:B73"/>
    <mergeCell ref="C69:C73"/>
    <mergeCell ref="D69:D73"/>
    <mergeCell ref="A83:A89"/>
    <mergeCell ref="B83:B89"/>
    <mergeCell ref="C83:C89"/>
    <mergeCell ref="D83:D89"/>
    <mergeCell ref="C74:C77"/>
    <mergeCell ref="D74:D77"/>
    <mergeCell ref="B245:B258"/>
    <mergeCell ref="C245:C258"/>
    <mergeCell ref="D245:D259"/>
    <mergeCell ref="A271:A275"/>
    <mergeCell ref="B271:B275"/>
    <mergeCell ref="C271:C275"/>
    <mergeCell ref="D271:D275"/>
    <mergeCell ref="F6:K6"/>
    <mergeCell ref="A319:A325"/>
    <mergeCell ref="B319:B325"/>
    <mergeCell ref="C319:C325"/>
    <mergeCell ref="D319:D325"/>
    <mergeCell ref="A311:A313"/>
    <mergeCell ref="B311:B313"/>
    <mergeCell ref="C311:C313"/>
    <mergeCell ref="D311:D313"/>
    <mergeCell ref="A245:A2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ehubieva</dc:creator>
  <cp:keywords/>
  <dc:description/>
  <cp:lastModifiedBy>Директор</cp:lastModifiedBy>
  <cp:lastPrinted>2020-08-24T14:39:12Z</cp:lastPrinted>
  <dcterms:created xsi:type="dcterms:W3CDTF">2010-10-12T11:55:22Z</dcterms:created>
  <dcterms:modified xsi:type="dcterms:W3CDTF">2021-01-29T13:16:45Z</dcterms:modified>
  <cp:category/>
  <cp:version/>
  <cp:contentType/>
  <cp:contentStatus/>
</cp:coreProperties>
</file>